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ousque\Desktop\Enseignement\TD Pharmacologie SMT 2007-2025\"/>
    </mc:Choice>
  </mc:AlternateContent>
  <xr:revisionPtr revIDLastSave="0" documentId="13_ncr:1_{00AD852F-C775-40A1-928A-C6A4F53602E5}" xr6:coauthVersionLast="47" xr6:coauthVersionMax="47" xr10:uidLastSave="{00000000-0000-0000-0000-000000000000}"/>
  <workbookProtection workbookPassword="EC53" lockStructure="1"/>
  <bookViews>
    <workbookView xWindow="-110" yWindow="-110" windowWidth="25820" windowHeight="13900" xr2:uid="{00000000-000D-0000-FFFF-FFFF00000000}"/>
  </bookViews>
  <sheets>
    <sheet name="Administrations répétées" sheetId="1" r:id="rId1"/>
    <sheet name="calcul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F35" i="1" l="1"/>
  <c r="G35" i="1"/>
  <c r="C3" i="2" l="1"/>
  <c r="G1" i="2"/>
  <c r="H1" i="2"/>
  <c r="O11" i="2" s="1"/>
  <c r="G2" i="2"/>
  <c r="N19" i="2" s="1"/>
  <c r="N14" i="2" s="1"/>
  <c r="H2" i="2"/>
  <c r="B3" i="2"/>
  <c r="B5" i="2"/>
  <c r="C5" i="2"/>
  <c r="F6" i="2"/>
  <c r="G11" i="2" s="1"/>
  <c r="F7" i="2"/>
  <c r="F11" i="2" s="1"/>
  <c r="N18" i="2"/>
  <c r="O18" i="2"/>
  <c r="H11" i="1"/>
  <c r="I11" i="1"/>
  <c r="J11" i="1"/>
  <c r="H12" i="1"/>
  <c r="I12" i="1"/>
  <c r="J12" i="1"/>
  <c r="D26" i="1"/>
  <c r="D27" i="1"/>
  <c r="H35" i="1"/>
  <c r="I35" i="1"/>
  <c r="J35" i="1"/>
  <c r="K35" i="1"/>
  <c r="L35" i="1"/>
  <c r="G10" i="2" l="1"/>
  <c r="F10" i="2"/>
  <c r="H6" i="2"/>
  <c r="N17" i="2"/>
  <c r="N9" i="2"/>
  <c r="N11" i="2"/>
  <c r="O19" i="2"/>
  <c r="O9" i="2"/>
  <c r="O14" i="2" l="1"/>
  <c r="O5" i="2" s="1"/>
  <c r="O17" i="2"/>
  <c r="W38" i="2"/>
  <c r="Q73" i="2"/>
  <c r="W70" i="2"/>
  <c r="Q31" i="2"/>
  <c r="Q4" i="2"/>
  <c r="Q84" i="2"/>
  <c r="W54" i="2"/>
  <c r="W83" i="2"/>
  <c r="W50" i="2"/>
  <c r="Q51" i="2"/>
  <c r="W2" i="2"/>
  <c r="W9" i="2"/>
  <c r="W6" i="2"/>
  <c r="W13" i="2"/>
  <c r="W21" i="2"/>
  <c r="W29" i="2"/>
  <c r="W37" i="2"/>
  <c r="W45" i="2"/>
  <c r="W53" i="2"/>
  <c r="W61" i="2"/>
  <c r="W69" i="2"/>
  <c r="W77" i="2"/>
  <c r="W85" i="2"/>
  <c r="W89" i="2"/>
  <c r="W93" i="2"/>
  <c r="W97" i="2"/>
  <c r="W101" i="2"/>
  <c r="W105" i="2"/>
  <c r="W109" i="2"/>
  <c r="W113" i="2"/>
  <c r="W117" i="2"/>
  <c r="W121" i="2"/>
  <c r="Q14" i="2"/>
  <c r="Q24" i="2"/>
  <c r="Q32" i="2"/>
  <c r="Q40" i="2"/>
  <c r="Q48" i="2"/>
  <c r="W56" i="2"/>
  <c r="W64" i="2"/>
  <c r="W72" i="2"/>
  <c r="W80" i="2"/>
  <c r="Q87" i="2"/>
  <c r="Q91" i="2"/>
  <c r="Q95" i="2"/>
  <c r="Q99" i="2"/>
  <c r="Q103" i="2"/>
  <c r="Q107" i="2"/>
  <c r="Q111" i="2"/>
  <c r="Q115" i="2"/>
  <c r="Q119" i="2"/>
  <c r="Q7" i="2"/>
  <c r="Q239" i="2"/>
  <c r="Q235" i="2"/>
  <c r="Q231" i="2"/>
  <c r="Q227" i="2"/>
  <c r="Q223" i="2"/>
  <c r="Q219" i="2"/>
  <c r="Q215" i="2"/>
  <c r="Q211" i="2"/>
  <c r="Q207" i="2"/>
  <c r="Q203" i="2"/>
  <c r="Q199" i="2"/>
  <c r="Q195" i="2"/>
  <c r="Q191" i="2"/>
  <c r="Q187" i="2"/>
  <c r="Q183" i="2"/>
  <c r="Q179" i="2"/>
  <c r="Q175" i="2"/>
  <c r="Q171" i="2"/>
  <c r="Q167" i="2"/>
  <c r="Q163" i="2"/>
  <c r="Q159" i="2"/>
  <c r="Q155" i="2"/>
  <c r="Q151" i="2"/>
  <c r="Q147" i="2"/>
  <c r="Q143" i="2"/>
  <c r="Q47" i="2"/>
  <c r="W62" i="2"/>
  <c r="Q11" i="2"/>
  <c r="Q76" i="2"/>
  <c r="W42" i="2"/>
  <c r="W75" i="2"/>
  <c r="Q39" i="2"/>
  <c r="W5" i="2"/>
  <c r="Q5" i="2"/>
  <c r="W10" i="2"/>
  <c r="Q8" i="2"/>
  <c r="W15" i="2"/>
  <c r="W23" i="2"/>
  <c r="W31" i="2"/>
  <c r="W39" i="2"/>
  <c r="W47" i="2"/>
  <c r="Q55" i="2"/>
  <c r="Q63" i="2"/>
  <c r="Q71" i="2"/>
  <c r="Q79" i="2"/>
  <c r="W86" i="2"/>
  <c r="W90" i="2"/>
  <c r="W94" i="2"/>
  <c r="W98" i="2"/>
  <c r="W102" i="2"/>
  <c r="W106" i="2"/>
  <c r="W110" i="2"/>
  <c r="W114" i="2"/>
  <c r="W118" i="2"/>
  <c r="Q2" i="2"/>
  <c r="Q16" i="2"/>
  <c r="Q26" i="2"/>
  <c r="Q34" i="2"/>
  <c r="Q42" i="2"/>
  <c r="Q50" i="2"/>
  <c r="Q58" i="2"/>
  <c r="Q66" i="2"/>
  <c r="Q74" i="2"/>
  <c r="Q82" i="2"/>
  <c r="Q88" i="2"/>
  <c r="Q92" i="2"/>
  <c r="Q96" i="2"/>
  <c r="Q100" i="2"/>
  <c r="Q104" i="2"/>
  <c r="Q108" i="2"/>
  <c r="Q112" i="2"/>
  <c r="Q116" i="2"/>
  <c r="Q120" i="2"/>
  <c r="Q242" i="2"/>
  <c r="Q238" i="2"/>
  <c r="Q234" i="2"/>
  <c r="Q230" i="2"/>
  <c r="Q226" i="2"/>
  <c r="Q222" i="2"/>
  <c r="Q218" i="2"/>
  <c r="Q214" i="2"/>
  <c r="Q210" i="2"/>
  <c r="Q206" i="2"/>
  <c r="Q202" i="2"/>
  <c r="Q198" i="2"/>
  <c r="Q194" i="2"/>
  <c r="Q190" i="2"/>
  <c r="Q186" i="2"/>
  <c r="Q182" i="2"/>
  <c r="Q178" i="2"/>
  <c r="Q174" i="2"/>
  <c r="Q170" i="2"/>
  <c r="Q166" i="2"/>
  <c r="Q162" i="2"/>
  <c r="Q158" i="2"/>
  <c r="Q154" i="2"/>
  <c r="Q150" i="2"/>
  <c r="Q146" i="2"/>
  <c r="W46" i="2"/>
  <c r="Q15" i="2"/>
  <c r="Q23" i="2"/>
  <c r="Q6" i="2"/>
  <c r="Q18" i="2"/>
  <c r="W17" i="2"/>
  <c r="W33" i="2"/>
  <c r="W49" i="2"/>
  <c r="W65" i="2"/>
  <c r="W81" i="2"/>
  <c r="W91" i="2"/>
  <c r="W99" i="2"/>
  <c r="W107" i="2"/>
  <c r="W115" i="2"/>
  <c r="W3" i="2"/>
  <c r="Q28" i="2"/>
  <c r="Q44" i="2"/>
  <c r="W60" i="2"/>
  <c r="W76" i="2"/>
  <c r="Q89" i="2"/>
  <c r="Q97" i="2"/>
  <c r="Q105" i="2"/>
  <c r="Q113" i="2"/>
  <c r="Q121" i="2"/>
  <c r="Q237" i="2"/>
  <c r="Q229" i="2"/>
  <c r="Q221" i="2"/>
  <c r="Q213" i="2"/>
  <c r="Q205" i="2"/>
  <c r="Q197" i="2"/>
  <c r="Q189" i="2"/>
  <c r="Q181" i="2"/>
  <c r="Q173" i="2"/>
  <c r="Q165" i="2"/>
  <c r="Q157" i="2"/>
  <c r="Q149" i="2"/>
  <c r="Q142" i="2"/>
  <c r="Q138" i="2"/>
  <c r="Q134" i="2"/>
  <c r="Q130" i="2"/>
  <c r="Q126" i="2"/>
  <c r="W82" i="2"/>
  <c r="W66" i="2"/>
  <c r="Q53" i="2"/>
  <c r="Q37" i="2"/>
  <c r="Q21" i="2"/>
  <c r="W241" i="2"/>
  <c r="W237" i="2"/>
  <c r="W233" i="2"/>
  <c r="W229" i="2"/>
  <c r="W225" i="2"/>
  <c r="W221" i="2"/>
  <c r="W217" i="2"/>
  <c r="W213" i="2"/>
  <c r="W209" i="2"/>
  <c r="W205" i="2"/>
  <c r="W201" i="2"/>
  <c r="W197" i="2"/>
  <c r="W193" i="2"/>
  <c r="W189" i="2"/>
  <c r="W185" i="2"/>
  <c r="W181" i="2"/>
  <c r="W177" i="2"/>
  <c r="W173" i="2"/>
  <c r="W169" i="2"/>
  <c r="W165" i="2"/>
  <c r="W161" i="2"/>
  <c r="W157" i="2"/>
  <c r="W153" i="2"/>
  <c r="W149" i="2"/>
  <c r="W145" i="2"/>
  <c r="W141" i="2"/>
  <c r="W137" i="2"/>
  <c r="W133" i="2"/>
  <c r="W129" i="2"/>
  <c r="W125" i="2"/>
  <c r="Q85" i="2"/>
  <c r="Q69" i="2"/>
  <c r="W52" i="2"/>
  <c r="Q81" i="2"/>
  <c r="Q68" i="2"/>
  <c r="W67" i="2"/>
  <c r="Q35" i="2"/>
  <c r="Q57" i="2"/>
  <c r="W30" i="2"/>
  <c r="W34" i="2"/>
  <c r="N5" i="2"/>
  <c r="W18" i="2"/>
  <c r="Q10" i="2"/>
  <c r="W27" i="2"/>
  <c r="W51" i="2"/>
  <c r="W73" i="2"/>
  <c r="W88" i="2"/>
  <c r="W100" i="2"/>
  <c r="W111" i="2"/>
  <c r="W120" i="2"/>
  <c r="Q30" i="2"/>
  <c r="Q52" i="2"/>
  <c r="Q70" i="2"/>
  <c r="Q90" i="2"/>
  <c r="Q101" i="2"/>
  <c r="Q110" i="2"/>
  <c r="Q122" i="2"/>
  <c r="Q233" i="2"/>
  <c r="Q224" i="2"/>
  <c r="Q212" i="2"/>
  <c r="Q201" i="2"/>
  <c r="Q192" i="2"/>
  <c r="Q180" i="2"/>
  <c r="Q169" i="2"/>
  <c r="Q160" i="2"/>
  <c r="Q148" i="2"/>
  <c r="Q140" i="2"/>
  <c r="Q135" i="2"/>
  <c r="Q129" i="2"/>
  <c r="Q124" i="2"/>
  <c r="Q72" i="2"/>
  <c r="Q49" i="2"/>
  <c r="Q29" i="2"/>
  <c r="W242" i="2"/>
  <c r="W236" i="2"/>
  <c r="W231" i="2"/>
  <c r="W226" i="2"/>
  <c r="W220" i="2"/>
  <c r="W215" i="2"/>
  <c r="W210" i="2"/>
  <c r="W204" i="2"/>
  <c r="W199" i="2"/>
  <c r="W194" i="2"/>
  <c r="W188" i="2"/>
  <c r="W183" i="2"/>
  <c r="W178" i="2"/>
  <c r="W172" i="2"/>
  <c r="W167" i="2"/>
  <c r="W162" i="2"/>
  <c r="W156" i="2"/>
  <c r="W151" i="2"/>
  <c r="W146" i="2"/>
  <c r="W140" i="2"/>
  <c r="W135" i="2"/>
  <c r="W130" i="2"/>
  <c r="W124" i="2"/>
  <c r="Q77" i="2"/>
  <c r="W55" i="2"/>
  <c r="W36" i="2"/>
  <c r="W20" i="2"/>
  <c r="W4" i="2"/>
  <c r="W22" i="2"/>
  <c r="W59" i="2"/>
  <c r="Q27" i="2"/>
  <c r="W7" i="2"/>
  <c r="W11" i="2"/>
  <c r="W35" i="2"/>
  <c r="W57" i="2"/>
  <c r="Q75" i="2"/>
  <c r="W92" i="2"/>
  <c r="W103" i="2"/>
  <c r="W112" i="2"/>
  <c r="Q12" i="2"/>
  <c r="Q36" i="2"/>
  <c r="Q54" i="2"/>
  <c r="Q78" i="2"/>
  <c r="Q93" i="2"/>
  <c r="Q102" i="2"/>
  <c r="Q114" i="2"/>
  <c r="Q241" i="2"/>
  <c r="Q232" i="2"/>
  <c r="Q220" i="2"/>
  <c r="Q209" i="2"/>
  <c r="Q200" i="2"/>
  <c r="Q188" i="2"/>
  <c r="Q177" i="2"/>
  <c r="Q168" i="2"/>
  <c r="Q156" i="2"/>
  <c r="Q145" i="2"/>
  <c r="Q139" i="2"/>
  <c r="Q133" i="2"/>
  <c r="Q128" i="2"/>
  <c r="Q123" i="2"/>
  <c r="Q64" i="2"/>
  <c r="Q45" i="2"/>
  <c r="Q25" i="2"/>
  <c r="W240" i="2"/>
  <c r="W235" i="2"/>
  <c r="W230" i="2"/>
  <c r="W224" i="2"/>
  <c r="W219" i="2"/>
  <c r="W214" i="2"/>
  <c r="W208" i="2"/>
  <c r="W203" i="2"/>
  <c r="W198" i="2"/>
  <c r="W192" i="2"/>
  <c r="W187" i="2"/>
  <c r="W182" i="2"/>
  <c r="W176" i="2"/>
  <c r="W171" i="2"/>
  <c r="W166" i="2"/>
  <c r="W160" i="2"/>
  <c r="W155" i="2"/>
  <c r="W150" i="2"/>
  <c r="W144" i="2"/>
  <c r="W139" i="2"/>
  <c r="W134" i="2"/>
  <c r="W128" i="2"/>
  <c r="W123" i="2"/>
  <c r="W71" i="2"/>
  <c r="W48" i="2"/>
  <c r="W32" i="2"/>
  <c r="W16" i="2"/>
  <c r="Q60" i="2"/>
  <c r="W25" i="2"/>
  <c r="Q67" i="2"/>
  <c r="W96" i="2"/>
  <c r="W119" i="2"/>
  <c r="Q46" i="2"/>
  <c r="Q86" i="2"/>
  <c r="Q109" i="2"/>
  <c r="Q236" i="2"/>
  <c r="Q216" i="2"/>
  <c r="Q193" i="2"/>
  <c r="Q172" i="2"/>
  <c r="Q152" i="2"/>
  <c r="Q136" i="2"/>
  <c r="Q125" i="2"/>
  <c r="Q56" i="2"/>
  <c r="Q13" i="2"/>
  <c r="W232" i="2"/>
  <c r="W222" i="2"/>
  <c r="W211" i="2"/>
  <c r="W200" i="2"/>
  <c r="W190" i="2"/>
  <c r="W179" i="2"/>
  <c r="W168" i="2"/>
  <c r="W158" i="2"/>
  <c r="W147" i="2"/>
  <c r="W136" i="2"/>
  <c r="W126" i="2"/>
  <c r="Q61" i="2"/>
  <c r="W24" i="2"/>
  <c r="Q65" i="2"/>
  <c r="W8" i="2"/>
  <c r="W41" i="2"/>
  <c r="Q83" i="2"/>
  <c r="W104" i="2"/>
  <c r="Q20" i="2"/>
  <c r="Q62" i="2"/>
  <c r="Q94" i="2"/>
  <c r="Q117" i="2"/>
  <c r="Q228" i="2"/>
  <c r="Q208" i="2"/>
  <c r="Q185" i="2"/>
  <c r="Q164" i="2"/>
  <c r="Q144" i="2"/>
  <c r="Q132" i="2"/>
  <c r="Q80" i="2"/>
  <c r="Q41" i="2"/>
  <c r="W239" i="2"/>
  <c r="W228" i="2"/>
  <c r="W218" i="2"/>
  <c r="W207" i="2"/>
  <c r="W196" i="2"/>
  <c r="W186" i="2"/>
  <c r="W175" i="2"/>
  <c r="W164" i="2"/>
  <c r="W154" i="2"/>
  <c r="W143" i="2"/>
  <c r="W132" i="2"/>
  <c r="W122" i="2"/>
  <c r="W44" i="2"/>
  <c r="W12" i="2"/>
  <c r="W14" i="2"/>
  <c r="W78" i="2"/>
  <c r="Q43" i="2"/>
  <c r="W43" i="2"/>
  <c r="W108" i="2"/>
  <c r="W68" i="2"/>
  <c r="Q118" i="2"/>
  <c r="Q204" i="2"/>
  <c r="Q161" i="2"/>
  <c r="Q131" i="2"/>
  <c r="Q33" i="2"/>
  <c r="W227" i="2"/>
  <c r="W206" i="2"/>
  <c r="W184" i="2"/>
  <c r="W163" i="2"/>
  <c r="W142" i="2"/>
  <c r="W79" i="2"/>
  <c r="Q9" i="2"/>
  <c r="W26" i="2"/>
  <c r="Q59" i="2"/>
  <c r="W116" i="2"/>
  <c r="W84" i="2"/>
  <c r="Q240" i="2"/>
  <c r="Q196" i="2"/>
  <c r="Q153" i="2"/>
  <c r="Q127" i="2"/>
  <c r="Q17" i="2"/>
  <c r="W223" i="2"/>
  <c r="W202" i="2"/>
  <c r="W180" i="2"/>
  <c r="W159" i="2"/>
  <c r="W138" i="2"/>
  <c r="W63" i="2"/>
  <c r="N20" i="2"/>
  <c r="N3" i="2" s="1"/>
  <c r="Q19" i="2"/>
  <c r="Q3" i="2"/>
  <c r="W87" i="2"/>
  <c r="Q22" i="2"/>
  <c r="Q98" i="2"/>
  <c r="Q225" i="2"/>
  <c r="Q184" i="2"/>
  <c r="Q141" i="2"/>
  <c r="W74" i="2"/>
  <c r="W238" i="2"/>
  <c r="W216" i="2"/>
  <c r="W195" i="2"/>
  <c r="W174" i="2"/>
  <c r="W152" i="2"/>
  <c r="W131" i="2"/>
  <c r="W40" i="2"/>
  <c r="Q106" i="2"/>
  <c r="W58" i="2"/>
  <c r="W170" i="2"/>
  <c r="W19" i="2"/>
  <c r="Q217" i="2"/>
  <c r="W234" i="2"/>
  <c r="W148" i="2"/>
  <c r="N4" i="2"/>
  <c r="C18" i="1" s="1"/>
  <c r="N7" i="2"/>
  <c r="W95" i="2"/>
  <c r="Q176" i="2"/>
  <c r="W212" i="2"/>
  <c r="W127" i="2"/>
  <c r="W28" i="2"/>
  <c r="Q38" i="2"/>
  <c r="Q137" i="2"/>
  <c r="W191" i="2"/>
  <c r="X28" i="2" l="1"/>
  <c r="Y28" i="2" s="1"/>
  <c r="Z28" i="2" s="1"/>
  <c r="X58" i="2"/>
  <c r="Y58" i="2" s="1"/>
  <c r="Z58" i="2" s="1"/>
  <c r="X238" i="2"/>
  <c r="Y238" i="2" s="1"/>
  <c r="Z238" i="2" s="1"/>
  <c r="X191" i="2"/>
  <c r="Y191" i="2" s="1"/>
  <c r="Z191" i="2" s="1"/>
  <c r="X127" i="2"/>
  <c r="Y127" i="2" s="1"/>
  <c r="Z127" i="2" s="1"/>
  <c r="R217" i="2"/>
  <c r="S217" i="2" s="1"/>
  <c r="T217" i="2" s="1"/>
  <c r="X174" i="2"/>
  <c r="Y174" i="2" s="1"/>
  <c r="Z174" i="2" s="1"/>
  <c r="X74" i="2"/>
  <c r="Y74" i="2" s="1"/>
  <c r="Z74" i="2" s="1"/>
  <c r="X159" i="2"/>
  <c r="Y159" i="2" s="1"/>
  <c r="Z159" i="2" s="1"/>
  <c r="R240" i="2"/>
  <c r="S240" i="2" s="1"/>
  <c r="T240" i="2" s="1"/>
  <c r="X163" i="2"/>
  <c r="Y163" i="2" s="1"/>
  <c r="Z163" i="2" s="1"/>
  <c r="R118" i="2"/>
  <c r="S118" i="2" s="1"/>
  <c r="T118" i="2" s="1"/>
  <c r="X44" i="2"/>
  <c r="Y44" i="2" s="1"/>
  <c r="Z44" i="2" s="1"/>
  <c r="X196" i="2"/>
  <c r="Y196" i="2" s="1"/>
  <c r="Z196" i="2" s="1"/>
  <c r="R144" i="2"/>
  <c r="S144" i="2" s="1"/>
  <c r="T144" i="2" s="1"/>
  <c r="R20" i="2"/>
  <c r="S20" i="2" s="1"/>
  <c r="T20" i="2" s="1"/>
  <c r="X126" i="2"/>
  <c r="Y126" i="2" s="1"/>
  <c r="Z126" i="2" s="1"/>
  <c r="X211" i="2"/>
  <c r="Y211" i="2" s="1"/>
  <c r="Z211" i="2" s="1"/>
  <c r="R172" i="2"/>
  <c r="S172" i="2" s="1"/>
  <c r="T172" i="2" s="1"/>
  <c r="X96" i="2"/>
  <c r="Y96" i="2" s="1"/>
  <c r="Z96" i="2" s="1"/>
  <c r="X123" i="2"/>
  <c r="Y123" i="2" s="1"/>
  <c r="Z123" i="2" s="1"/>
  <c r="X166" i="2"/>
  <c r="Y166" i="2" s="1"/>
  <c r="Z166" i="2" s="1"/>
  <c r="X208" i="2"/>
  <c r="Y208" i="2" s="1"/>
  <c r="Z208" i="2" s="1"/>
  <c r="R45" i="2"/>
  <c r="S45" i="2" s="1"/>
  <c r="T45" i="2" s="1"/>
  <c r="R168" i="2"/>
  <c r="S168" i="2" s="1"/>
  <c r="T168" i="2" s="1"/>
  <c r="R114" i="2"/>
  <c r="S114" i="2" s="1"/>
  <c r="T114" i="2" s="1"/>
  <c r="X103" i="2"/>
  <c r="Y103" i="2" s="1"/>
  <c r="Z103" i="2" s="1"/>
  <c r="X59" i="2"/>
  <c r="Y59" i="2" s="1"/>
  <c r="Z59" i="2" s="1"/>
  <c r="X130" i="2"/>
  <c r="Y130" i="2" s="1"/>
  <c r="Z130" i="2" s="1"/>
  <c r="X172" i="2"/>
  <c r="Y172" i="2" s="1"/>
  <c r="Z172" i="2" s="1"/>
  <c r="X215" i="2"/>
  <c r="Y215" i="2" s="1"/>
  <c r="Z215" i="2" s="1"/>
  <c r="R72" i="2"/>
  <c r="S72" i="2" s="1"/>
  <c r="T72" i="2" s="1"/>
  <c r="R180" i="2"/>
  <c r="S180" i="2" s="1"/>
  <c r="T180" i="2" s="1"/>
  <c r="R101" i="2"/>
  <c r="S101" i="2" s="1"/>
  <c r="T101" i="2" s="1"/>
  <c r="R30" i="2"/>
  <c r="S30" i="2" s="1"/>
  <c r="T30" i="2" s="1"/>
  <c r="R10" i="2"/>
  <c r="S10" i="2" s="1"/>
  <c r="T10" i="2" s="1"/>
  <c r="R85" i="2"/>
  <c r="S85" i="2" s="1"/>
  <c r="T85" i="2" s="1"/>
  <c r="X137" i="2"/>
  <c r="Y137" i="2" s="1"/>
  <c r="Z137" i="2" s="1"/>
  <c r="X169" i="2"/>
  <c r="Y169" i="2" s="1"/>
  <c r="Z169" i="2" s="1"/>
  <c r="X201" i="2"/>
  <c r="Y201" i="2" s="1"/>
  <c r="Z201" i="2" s="1"/>
  <c r="X233" i="2"/>
  <c r="Y233" i="2" s="1"/>
  <c r="Z233" i="2" s="1"/>
  <c r="R126" i="2"/>
  <c r="S126" i="2" s="1"/>
  <c r="T126" i="2" s="1"/>
  <c r="R173" i="2"/>
  <c r="S173" i="2" s="1"/>
  <c r="T173" i="2" s="1"/>
  <c r="R237" i="2"/>
  <c r="S237" i="2" s="1"/>
  <c r="T237" i="2" s="1"/>
  <c r="R44" i="2"/>
  <c r="S44" i="2" s="1"/>
  <c r="T44" i="2" s="1"/>
  <c r="X65" i="2"/>
  <c r="Y65" i="2" s="1"/>
  <c r="Z65" i="2" s="1"/>
  <c r="X46" i="2"/>
  <c r="Y46" i="2" s="1"/>
  <c r="Z46" i="2" s="1"/>
  <c r="R174" i="2"/>
  <c r="S174" i="2" s="1"/>
  <c r="T174" i="2" s="1"/>
  <c r="R206" i="2"/>
  <c r="S206" i="2" s="1"/>
  <c r="T206" i="2" s="1"/>
  <c r="R238" i="2"/>
  <c r="S238" i="2" s="1"/>
  <c r="T238" i="2" s="1"/>
  <c r="R74" i="2"/>
  <c r="S74" i="2" s="1"/>
  <c r="T74" i="2" s="1"/>
  <c r="R2" i="2"/>
  <c r="S2" i="2" s="1"/>
  <c r="X90" i="2"/>
  <c r="Y90" i="2" s="1"/>
  <c r="Z90" i="2" s="1"/>
  <c r="X31" i="2"/>
  <c r="Y31" i="2" s="1"/>
  <c r="Z31" i="2" s="1"/>
  <c r="X75" i="2"/>
  <c r="Y75" i="2" s="1"/>
  <c r="Z75" i="2" s="1"/>
  <c r="R151" i="2"/>
  <c r="S151" i="2" s="1"/>
  <c r="T151" i="2" s="1"/>
  <c r="R183" i="2"/>
  <c r="S183" i="2" s="1"/>
  <c r="T183" i="2" s="1"/>
  <c r="R215" i="2"/>
  <c r="S215" i="2" s="1"/>
  <c r="T215" i="2" s="1"/>
  <c r="R119" i="2"/>
  <c r="S119" i="2" s="1"/>
  <c r="T119" i="2" s="1"/>
  <c r="R103" i="2"/>
  <c r="S103" i="2" s="1"/>
  <c r="T103" i="2" s="1"/>
  <c r="X56" i="2"/>
  <c r="Y56" i="2" s="1"/>
  <c r="Z56" i="2" s="1"/>
  <c r="X113" i="2"/>
  <c r="Y113" i="2" s="1"/>
  <c r="Z113" i="2" s="1"/>
  <c r="X77" i="2"/>
  <c r="Y77" i="2" s="1"/>
  <c r="Z77" i="2" s="1"/>
  <c r="X13" i="2"/>
  <c r="Y13" i="2" s="1"/>
  <c r="Z13" i="2" s="1"/>
  <c r="R73" i="2"/>
  <c r="S73" i="2" s="1"/>
  <c r="T73" i="2" s="1"/>
  <c r="R137" i="2"/>
  <c r="S137" i="2" s="1"/>
  <c r="T137" i="2" s="1"/>
  <c r="X212" i="2"/>
  <c r="Y212" i="2" s="1"/>
  <c r="Z212" i="2" s="1"/>
  <c r="C17" i="1"/>
  <c r="N8" i="2"/>
  <c r="C22" i="1" s="1"/>
  <c r="X180" i="2"/>
  <c r="Y180" i="2" s="1"/>
  <c r="Z180" i="2" s="1"/>
  <c r="R127" i="2"/>
  <c r="S127" i="2" s="1"/>
  <c r="T127" i="2" s="1"/>
  <c r="X84" i="2"/>
  <c r="Y84" i="2" s="1"/>
  <c r="Z84" i="2" s="1"/>
  <c r="R9" i="2"/>
  <c r="S9" i="2" s="1"/>
  <c r="T9" i="2" s="1"/>
  <c r="X184" i="2"/>
  <c r="Y184" i="2" s="1"/>
  <c r="Z184" i="2" s="1"/>
  <c r="R131" i="2"/>
  <c r="S131" i="2" s="1"/>
  <c r="T131" i="2" s="1"/>
  <c r="X68" i="2"/>
  <c r="Y68" i="2" s="1"/>
  <c r="Z68" i="2" s="1"/>
  <c r="X78" i="2"/>
  <c r="Y78" i="2" s="1"/>
  <c r="Z78" i="2" s="1"/>
  <c r="X122" i="2"/>
  <c r="Y122" i="2" s="1"/>
  <c r="Z122" i="2" s="1"/>
  <c r="X164" i="2"/>
  <c r="Y164" i="2" s="1"/>
  <c r="Z164" i="2" s="1"/>
  <c r="X207" i="2"/>
  <c r="Y207" i="2" s="1"/>
  <c r="Z207" i="2" s="1"/>
  <c r="R41" i="2"/>
  <c r="S41" i="2" s="1"/>
  <c r="T41" i="2" s="1"/>
  <c r="R164" i="2"/>
  <c r="S164" i="2" s="1"/>
  <c r="T164" i="2" s="1"/>
  <c r="R117" i="2"/>
  <c r="S117" i="2" s="1"/>
  <c r="T117" i="2" s="1"/>
  <c r="X104" i="2"/>
  <c r="Y104" i="2" s="1"/>
  <c r="Z104" i="2" s="1"/>
  <c r="R65" i="2"/>
  <c r="S65" i="2" s="1"/>
  <c r="T65" i="2" s="1"/>
  <c r="X136" i="2"/>
  <c r="Y136" i="2" s="1"/>
  <c r="Z136" i="2" s="1"/>
  <c r="X179" i="2"/>
  <c r="Y179" i="2" s="1"/>
  <c r="Z179" i="2" s="1"/>
  <c r="X222" i="2"/>
  <c r="Y222" i="2" s="1"/>
  <c r="Z222" i="2" s="1"/>
  <c r="R125" i="2"/>
  <c r="S125" i="2" s="1"/>
  <c r="T125" i="2" s="1"/>
  <c r="R193" i="2"/>
  <c r="S193" i="2" s="1"/>
  <c r="T193" i="2" s="1"/>
  <c r="R86" i="2"/>
  <c r="S86" i="2" s="1"/>
  <c r="T86" i="2" s="1"/>
  <c r="R67" i="2"/>
  <c r="S67" i="2" s="1"/>
  <c r="T67" i="2" s="1"/>
  <c r="X32" i="2"/>
  <c r="Y32" i="2" s="1"/>
  <c r="Z32" i="2" s="1"/>
  <c r="X128" i="2"/>
  <c r="Y128" i="2" s="1"/>
  <c r="Z128" i="2" s="1"/>
  <c r="X150" i="2"/>
  <c r="Y150" i="2" s="1"/>
  <c r="Z150" i="2" s="1"/>
  <c r="X171" i="2"/>
  <c r="Y171" i="2" s="1"/>
  <c r="Z171" i="2" s="1"/>
  <c r="X192" i="2"/>
  <c r="Y192" i="2" s="1"/>
  <c r="Z192" i="2" s="1"/>
  <c r="X214" i="2"/>
  <c r="Y214" i="2" s="1"/>
  <c r="Z214" i="2" s="1"/>
  <c r="X235" i="2"/>
  <c r="Y235" i="2" s="1"/>
  <c r="Z235" i="2" s="1"/>
  <c r="R64" i="2"/>
  <c r="S64" i="2" s="1"/>
  <c r="T64" i="2" s="1"/>
  <c r="R139" i="2"/>
  <c r="S139" i="2" s="1"/>
  <c r="T139" i="2" s="1"/>
  <c r="R177" i="2"/>
  <c r="S177" i="2" s="1"/>
  <c r="T177" i="2" s="1"/>
  <c r="R220" i="2"/>
  <c r="S220" i="2" s="1"/>
  <c r="T220" i="2" s="1"/>
  <c r="R102" i="2"/>
  <c r="S102" i="2" s="1"/>
  <c r="T102" i="2" s="1"/>
  <c r="R36" i="2"/>
  <c r="S36" i="2" s="1"/>
  <c r="T36" i="2" s="1"/>
  <c r="X92" i="2"/>
  <c r="Y92" i="2" s="1"/>
  <c r="Z92" i="2" s="1"/>
  <c r="X11" i="2"/>
  <c r="Y11" i="2" s="1"/>
  <c r="Z11" i="2" s="1"/>
  <c r="X22" i="2"/>
  <c r="Y22" i="2" s="1"/>
  <c r="Z22" i="2" s="1"/>
  <c r="X55" i="2"/>
  <c r="Y55" i="2" s="1"/>
  <c r="Z55" i="2" s="1"/>
  <c r="X135" i="2"/>
  <c r="Y135" i="2" s="1"/>
  <c r="Z135" i="2" s="1"/>
  <c r="X156" i="2"/>
  <c r="Y156" i="2" s="1"/>
  <c r="Z156" i="2" s="1"/>
  <c r="X178" i="2"/>
  <c r="Y178" i="2" s="1"/>
  <c r="Z178" i="2" s="1"/>
  <c r="X199" i="2"/>
  <c r="Y199" i="2" s="1"/>
  <c r="Z199" i="2" s="1"/>
  <c r="X220" i="2"/>
  <c r="Y220" i="2" s="1"/>
  <c r="Z220" i="2" s="1"/>
  <c r="X242" i="2"/>
  <c r="Y242" i="2" s="1"/>
  <c r="Z242" i="2" s="1"/>
  <c r="R124" i="2"/>
  <c r="S124" i="2" s="1"/>
  <c r="T124" i="2" s="1"/>
  <c r="R148" i="2"/>
  <c r="S148" i="2" s="1"/>
  <c r="T148" i="2" s="1"/>
  <c r="R192" i="2"/>
  <c r="S192" i="2" s="1"/>
  <c r="T192" i="2" s="1"/>
  <c r="R233" i="2"/>
  <c r="S233" i="2" s="1"/>
  <c r="T233" i="2" s="1"/>
  <c r="R90" i="2"/>
  <c r="S90" i="2" s="1"/>
  <c r="T90" i="2" s="1"/>
  <c r="X120" i="2"/>
  <c r="Y120" i="2" s="1"/>
  <c r="Z120" i="2" s="1"/>
  <c r="X73" i="2"/>
  <c r="Y73" i="2" s="1"/>
  <c r="Z73" i="2" s="1"/>
  <c r="X18" i="2"/>
  <c r="Y18" i="2" s="1"/>
  <c r="Z18" i="2" s="1"/>
  <c r="R57" i="2"/>
  <c r="S57" i="2" s="1"/>
  <c r="T57" i="2" s="1"/>
  <c r="R81" i="2"/>
  <c r="S81" i="2" s="1"/>
  <c r="T81" i="2" s="1"/>
  <c r="X125" i="2"/>
  <c r="Y125" i="2" s="1"/>
  <c r="Z125" i="2" s="1"/>
  <c r="X141" i="2"/>
  <c r="Y141" i="2" s="1"/>
  <c r="Z141" i="2" s="1"/>
  <c r="X157" i="2"/>
  <c r="Y157" i="2" s="1"/>
  <c r="Z157" i="2" s="1"/>
  <c r="X173" i="2"/>
  <c r="Y173" i="2" s="1"/>
  <c r="Z173" i="2" s="1"/>
  <c r="X189" i="2"/>
  <c r="Y189" i="2" s="1"/>
  <c r="Z189" i="2" s="1"/>
  <c r="X205" i="2"/>
  <c r="Y205" i="2" s="1"/>
  <c r="Z205" i="2" s="1"/>
  <c r="X221" i="2"/>
  <c r="Y221" i="2" s="1"/>
  <c r="Z221" i="2" s="1"/>
  <c r="X237" i="2"/>
  <c r="Y237" i="2" s="1"/>
  <c r="Z237" i="2" s="1"/>
  <c r="R53" i="2"/>
  <c r="S53" i="2" s="1"/>
  <c r="T53" i="2" s="1"/>
  <c r="R130" i="2"/>
  <c r="S130" i="2" s="1"/>
  <c r="T130" i="2" s="1"/>
  <c r="R149" i="2"/>
  <c r="S149" i="2" s="1"/>
  <c r="T149" i="2" s="1"/>
  <c r="R181" i="2"/>
  <c r="S181" i="2" s="1"/>
  <c r="T181" i="2" s="1"/>
  <c r="R213" i="2"/>
  <c r="S213" i="2" s="1"/>
  <c r="T213" i="2" s="1"/>
  <c r="R121" i="2"/>
  <c r="S121" i="2" s="1"/>
  <c r="T121" i="2" s="1"/>
  <c r="R89" i="2"/>
  <c r="S89" i="2" s="1"/>
  <c r="T89" i="2" s="1"/>
  <c r="R28" i="2"/>
  <c r="S28" i="2" s="1"/>
  <c r="T28" i="2" s="1"/>
  <c r="X99" i="2"/>
  <c r="Y99" i="2" s="1"/>
  <c r="Z99" i="2" s="1"/>
  <c r="X49" i="2"/>
  <c r="Y49" i="2" s="1"/>
  <c r="Z49" i="2" s="1"/>
  <c r="R6" i="2"/>
  <c r="S6" i="2" s="1"/>
  <c r="T6" i="2" s="1"/>
  <c r="R146" i="2"/>
  <c r="S146" i="2" s="1"/>
  <c r="T146" i="2" s="1"/>
  <c r="R162" i="2"/>
  <c r="S162" i="2" s="1"/>
  <c r="T162" i="2" s="1"/>
  <c r="R178" i="2"/>
  <c r="S178" i="2" s="1"/>
  <c r="T178" i="2" s="1"/>
  <c r="R194" i="2"/>
  <c r="S194" i="2" s="1"/>
  <c r="T194" i="2" s="1"/>
  <c r="R210" i="2"/>
  <c r="S210" i="2" s="1"/>
  <c r="T210" i="2" s="1"/>
  <c r="R226" i="2"/>
  <c r="S226" i="2" s="1"/>
  <c r="T226" i="2" s="1"/>
  <c r="R242" i="2"/>
  <c r="S242" i="2" s="1"/>
  <c r="T242" i="2" s="1"/>
  <c r="R108" i="2"/>
  <c r="S108" i="2" s="1"/>
  <c r="T108" i="2" s="1"/>
  <c r="R92" i="2"/>
  <c r="S92" i="2" s="1"/>
  <c r="T92" i="2" s="1"/>
  <c r="R66" i="2"/>
  <c r="S66" i="2" s="1"/>
  <c r="T66" i="2" s="1"/>
  <c r="R34" i="2"/>
  <c r="S34" i="2" s="1"/>
  <c r="T34" i="2" s="1"/>
  <c r="X118" i="2"/>
  <c r="Y118" i="2" s="1"/>
  <c r="Z118" i="2" s="1"/>
  <c r="X102" i="2"/>
  <c r="Y102" i="2" s="1"/>
  <c r="Z102" i="2" s="1"/>
  <c r="X86" i="2"/>
  <c r="Y86" i="2" s="1"/>
  <c r="Z86" i="2" s="1"/>
  <c r="R55" i="2"/>
  <c r="S55" i="2" s="1"/>
  <c r="T55" i="2" s="1"/>
  <c r="X23" i="2"/>
  <c r="Y23" i="2" s="1"/>
  <c r="Z23" i="2" s="1"/>
  <c r="R5" i="2"/>
  <c r="S5" i="2" s="1"/>
  <c r="T5" i="2" s="1"/>
  <c r="X42" i="2"/>
  <c r="Y42" i="2" s="1"/>
  <c r="Z42" i="2" s="1"/>
  <c r="R47" i="2"/>
  <c r="S47" i="2" s="1"/>
  <c r="T47" i="2" s="1"/>
  <c r="R155" i="2"/>
  <c r="S155" i="2" s="1"/>
  <c r="T155" i="2" s="1"/>
  <c r="R171" i="2"/>
  <c r="S171" i="2" s="1"/>
  <c r="T171" i="2" s="1"/>
  <c r="R187" i="2"/>
  <c r="S187" i="2" s="1"/>
  <c r="T187" i="2" s="1"/>
  <c r="R203" i="2"/>
  <c r="S203" i="2" s="1"/>
  <c r="T203" i="2" s="1"/>
  <c r="R219" i="2"/>
  <c r="S219" i="2" s="1"/>
  <c r="T219" i="2" s="1"/>
  <c r="R235" i="2"/>
  <c r="S235" i="2" s="1"/>
  <c r="T235" i="2" s="1"/>
  <c r="R115" i="2"/>
  <c r="S115" i="2" s="1"/>
  <c r="T115" i="2" s="1"/>
  <c r="R99" i="2"/>
  <c r="S99" i="2" s="1"/>
  <c r="T99" i="2" s="1"/>
  <c r="X80" i="2"/>
  <c r="Y80" i="2" s="1"/>
  <c r="Z80" i="2" s="1"/>
  <c r="R48" i="2"/>
  <c r="S48" i="2" s="1"/>
  <c r="T48" i="2" s="1"/>
  <c r="R14" i="2"/>
  <c r="S14" i="2" s="1"/>
  <c r="T14" i="2" s="1"/>
  <c r="X109" i="2"/>
  <c r="Y109" i="2" s="1"/>
  <c r="Z109" i="2" s="1"/>
  <c r="X93" i="2"/>
  <c r="Y93" i="2" s="1"/>
  <c r="Z93" i="2" s="1"/>
  <c r="X69" i="2"/>
  <c r="Y69" i="2" s="1"/>
  <c r="Z69" i="2" s="1"/>
  <c r="X37" i="2"/>
  <c r="Y37" i="2" s="1"/>
  <c r="Z37" i="2" s="1"/>
  <c r="X6" i="2"/>
  <c r="Y6" i="2" s="1"/>
  <c r="Z6" i="2" s="1"/>
  <c r="X50" i="2"/>
  <c r="Y50" i="2" s="1"/>
  <c r="Z50" i="2" s="1"/>
  <c r="R4" i="2"/>
  <c r="S4" i="2" s="1"/>
  <c r="T4" i="2" s="1"/>
  <c r="X38" i="2"/>
  <c r="Y38" i="2" s="1"/>
  <c r="Z38" i="2" s="1"/>
  <c r="X95" i="2"/>
  <c r="Y95" i="2" s="1"/>
  <c r="Z95" i="2" s="1"/>
  <c r="X152" i="2"/>
  <c r="Y152" i="2" s="1"/>
  <c r="Z152" i="2" s="1"/>
  <c r="R106" i="2"/>
  <c r="S106" i="2" s="1"/>
  <c r="T106" i="2" s="1"/>
  <c r="R98" i="2"/>
  <c r="S98" i="2" s="1"/>
  <c r="T98" i="2" s="1"/>
  <c r="R19" i="2"/>
  <c r="S19" i="2" s="1"/>
  <c r="T19" i="2" s="1"/>
  <c r="R17" i="2"/>
  <c r="S17" i="2" s="1"/>
  <c r="T17" i="2" s="1"/>
  <c r="X26" i="2"/>
  <c r="Y26" i="2" s="1"/>
  <c r="Z26" i="2" s="1"/>
  <c r="R33" i="2"/>
  <c r="S33" i="2" s="1"/>
  <c r="T33" i="2" s="1"/>
  <c r="R43" i="2"/>
  <c r="S43" i="2" s="1"/>
  <c r="T43" i="2" s="1"/>
  <c r="X154" i="2"/>
  <c r="Y154" i="2" s="1"/>
  <c r="Z154" i="2" s="1"/>
  <c r="X239" i="2"/>
  <c r="Y239" i="2" s="1"/>
  <c r="Z239" i="2" s="1"/>
  <c r="R228" i="2"/>
  <c r="S228" i="2" s="1"/>
  <c r="T228" i="2" s="1"/>
  <c r="X8" i="2"/>
  <c r="Y8" i="2" s="1"/>
  <c r="Z8" i="2" s="1"/>
  <c r="X168" i="2"/>
  <c r="Y168" i="2" s="1"/>
  <c r="Z168" i="2" s="1"/>
  <c r="R56" i="2"/>
  <c r="S56" i="2" s="1"/>
  <c r="T56" i="2" s="1"/>
  <c r="R109" i="2"/>
  <c r="S109" i="2" s="1"/>
  <c r="T109" i="2" s="1"/>
  <c r="X16" i="2"/>
  <c r="Y16" i="2" s="1"/>
  <c r="Z16" i="2" s="1"/>
  <c r="X144" i="2"/>
  <c r="Y144" i="2" s="1"/>
  <c r="Z144" i="2" s="1"/>
  <c r="X187" i="2"/>
  <c r="Y187" i="2" s="1"/>
  <c r="Z187" i="2" s="1"/>
  <c r="X230" i="2"/>
  <c r="Y230" i="2" s="1"/>
  <c r="Z230" i="2" s="1"/>
  <c r="R133" i="2"/>
  <c r="S133" i="2" s="1"/>
  <c r="T133" i="2" s="1"/>
  <c r="R209" i="2"/>
  <c r="S209" i="2" s="1"/>
  <c r="T209" i="2" s="1"/>
  <c r="R54" i="2"/>
  <c r="S54" i="2" s="1"/>
  <c r="T54" i="2" s="1"/>
  <c r="X35" i="2"/>
  <c r="Y35" i="2" s="1"/>
  <c r="Z35" i="2" s="1"/>
  <c r="X36" i="2"/>
  <c r="Y36" i="2" s="1"/>
  <c r="Z36" i="2" s="1"/>
  <c r="X151" i="2"/>
  <c r="Y151" i="2" s="1"/>
  <c r="Z151" i="2" s="1"/>
  <c r="X194" i="2"/>
  <c r="Y194" i="2" s="1"/>
  <c r="Z194" i="2" s="1"/>
  <c r="X236" i="2"/>
  <c r="Y236" i="2" s="1"/>
  <c r="Z236" i="2" s="1"/>
  <c r="R140" i="2"/>
  <c r="S140" i="2" s="1"/>
  <c r="T140" i="2" s="1"/>
  <c r="R224" i="2"/>
  <c r="S224" i="2" s="1"/>
  <c r="T224" i="2" s="1"/>
  <c r="X88" i="2"/>
  <c r="Y88" i="2" s="1"/>
  <c r="Z88" i="2" s="1"/>
  <c r="X30" i="2"/>
  <c r="Y30" i="2" s="1"/>
  <c r="Z30" i="2" s="1"/>
  <c r="R68" i="2"/>
  <c r="S68" i="2" s="1"/>
  <c r="T68" i="2" s="1"/>
  <c r="X153" i="2"/>
  <c r="Y153" i="2" s="1"/>
  <c r="Z153" i="2" s="1"/>
  <c r="X185" i="2"/>
  <c r="Y185" i="2" s="1"/>
  <c r="Z185" i="2" s="1"/>
  <c r="X217" i="2"/>
  <c r="Y217" i="2" s="1"/>
  <c r="Z217" i="2" s="1"/>
  <c r="R37" i="2"/>
  <c r="S37" i="2" s="1"/>
  <c r="T37" i="2" s="1"/>
  <c r="R142" i="2"/>
  <c r="S142" i="2" s="1"/>
  <c r="T142" i="2" s="1"/>
  <c r="R205" i="2"/>
  <c r="S205" i="2" s="1"/>
  <c r="T205" i="2" s="1"/>
  <c r="R97" i="2"/>
  <c r="S97" i="2" s="1"/>
  <c r="T97" i="2" s="1"/>
  <c r="X107" i="2"/>
  <c r="Y107" i="2" s="1"/>
  <c r="Z107" i="2" s="1"/>
  <c r="R18" i="2"/>
  <c r="S18" i="2" s="1"/>
  <c r="T18" i="2" s="1"/>
  <c r="R158" i="2"/>
  <c r="S158" i="2" s="1"/>
  <c r="T158" i="2" s="1"/>
  <c r="R190" i="2"/>
  <c r="S190" i="2" s="1"/>
  <c r="T190" i="2" s="1"/>
  <c r="R222" i="2"/>
  <c r="S222" i="2" s="1"/>
  <c r="T222" i="2" s="1"/>
  <c r="R112" i="2"/>
  <c r="S112" i="2" s="1"/>
  <c r="T112" i="2" s="1"/>
  <c r="R96" i="2"/>
  <c r="S96" i="2" s="1"/>
  <c r="T96" i="2" s="1"/>
  <c r="R42" i="2"/>
  <c r="S42" i="2" s="1"/>
  <c r="T42" i="2" s="1"/>
  <c r="X106" i="2"/>
  <c r="Y106" i="2" s="1"/>
  <c r="Z106" i="2" s="1"/>
  <c r="R63" i="2"/>
  <c r="S63" i="2" s="1"/>
  <c r="T63" i="2" s="1"/>
  <c r="X10" i="2"/>
  <c r="Y10" i="2" s="1"/>
  <c r="Z10" i="2" s="1"/>
  <c r="X62" i="2"/>
  <c r="Y62" i="2" s="1"/>
  <c r="Z62" i="2" s="1"/>
  <c r="R167" i="2"/>
  <c r="S167" i="2" s="1"/>
  <c r="T167" i="2" s="1"/>
  <c r="R199" i="2"/>
  <c r="S199" i="2" s="1"/>
  <c r="T199" i="2" s="1"/>
  <c r="R231" i="2"/>
  <c r="S231" i="2" s="1"/>
  <c r="T231" i="2" s="1"/>
  <c r="R87" i="2"/>
  <c r="S87" i="2" s="1"/>
  <c r="T87" i="2" s="1"/>
  <c r="R24" i="2"/>
  <c r="S24" i="2" s="1"/>
  <c r="T24" i="2" s="1"/>
  <c r="X97" i="2"/>
  <c r="Y97" i="2" s="1"/>
  <c r="Z97" i="2" s="1"/>
  <c r="X45" i="2"/>
  <c r="Y45" i="2" s="1"/>
  <c r="Z45" i="2" s="1"/>
  <c r="R51" i="2"/>
  <c r="S51" i="2" s="1"/>
  <c r="T51" i="2" s="1"/>
  <c r="R84" i="2"/>
  <c r="S84" i="2" s="1"/>
  <c r="T84" i="2" s="1"/>
  <c r="X19" i="2"/>
  <c r="Y19" i="2" s="1"/>
  <c r="Z19" i="2" s="1"/>
  <c r="X40" i="2"/>
  <c r="Y40" i="2" s="1"/>
  <c r="Z40" i="2" s="1"/>
  <c r="X195" i="2"/>
  <c r="Y195" i="2" s="1"/>
  <c r="Z195" i="2" s="1"/>
  <c r="R141" i="2"/>
  <c r="S141" i="2" s="1"/>
  <c r="T141" i="2" s="1"/>
  <c r="R22" i="2"/>
  <c r="S22" i="2" s="1"/>
  <c r="T22" i="2" s="1"/>
  <c r="R38" i="2"/>
  <c r="S38" i="2" s="1"/>
  <c r="T38" i="2" s="1"/>
  <c r="R176" i="2"/>
  <c r="S176" i="2" s="1"/>
  <c r="T176" i="2" s="1"/>
  <c r="X148" i="2"/>
  <c r="Y148" i="2" s="1"/>
  <c r="Z148" i="2" s="1"/>
  <c r="X170" i="2"/>
  <c r="Y170" i="2" s="1"/>
  <c r="Z170" i="2" s="1"/>
  <c r="X131" i="2"/>
  <c r="Y131" i="2" s="1"/>
  <c r="Z131" i="2" s="1"/>
  <c r="X216" i="2"/>
  <c r="Y216" i="2" s="1"/>
  <c r="Z216" i="2" s="1"/>
  <c r="R184" i="2"/>
  <c r="S184" i="2" s="1"/>
  <c r="T184" i="2" s="1"/>
  <c r="X87" i="2"/>
  <c r="Y87" i="2" s="1"/>
  <c r="Z87" i="2" s="1"/>
  <c r="X63" i="2"/>
  <c r="Y63" i="2" s="1"/>
  <c r="Z63" i="2" s="1"/>
  <c r="X202" i="2"/>
  <c r="Y202" i="2" s="1"/>
  <c r="Z202" i="2" s="1"/>
  <c r="R153" i="2"/>
  <c r="S153" i="2" s="1"/>
  <c r="T153" i="2" s="1"/>
  <c r="X116" i="2"/>
  <c r="Y116" i="2" s="1"/>
  <c r="Z116" i="2" s="1"/>
  <c r="X79" i="2"/>
  <c r="Y79" i="2" s="1"/>
  <c r="Z79" i="2" s="1"/>
  <c r="X206" i="2"/>
  <c r="Y206" i="2" s="1"/>
  <c r="Z206" i="2" s="1"/>
  <c r="R161" i="2"/>
  <c r="S161" i="2" s="1"/>
  <c r="T161" i="2" s="1"/>
  <c r="X108" i="2"/>
  <c r="Y108" i="2" s="1"/>
  <c r="Z108" i="2" s="1"/>
  <c r="X14" i="2"/>
  <c r="Y14" i="2" s="1"/>
  <c r="Z14" i="2" s="1"/>
  <c r="X132" i="2"/>
  <c r="Y132" i="2" s="1"/>
  <c r="Z132" i="2" s="1"/>
  <c r="X175" i="2"/>
  <c r="Y175" i="2" s="1"/>
  <c r="Z175" i="2" s="1"/>
  <c r="X218" i="2"/>
  <c r="Y218" i="2" s="1"/>
  <c r="Z218" i="2" s="1"/>
  <c r="R80" i="2"/>
  <c r="S80" i="2" s="1"/>
  <c r="T80" i="2" s="1"/>
  <c r="R185" i="2"/>
  <c r="S185" i="2" s="1"/>
  <c r="T185" i="2" s="1"/>
  <c r="R94" i="2"/>
  <c r="S94" i="2" s="1"/>
  <c r="T94" i="2" s="1"/>
  <c r="R83" i="2"/>
  <c r="S83" i="2" s="1"/>
  <c r="T83" i="2" s="1"/>
  <c r="X24" i="2"/>
  <c r="Y24" i="2" s="1"/>
  <c r="Z24" i="2" s="1"/>
  <c r="X147" i="2"/>
  <c r="Y147" i="2" s="1"/>
  <c r="Z147" i="2" s="1"/>
  <c r="X190" i="2"/>
  <c r="Y190" i="2" s="1"/>
  <c r="Z190" i="2" s="1"/>
  <c r="X232" i="2"/>
  <c r="Y232" i="2" s="1"/>
  <c r="Z232" i="2" s="1"/>
  <c r="R136" i="2"/>
  <c r="S136" i="2" s="1"/>
  <c r="T136" i="2" s="1"/>
  <c r="R216" i="2"/>
  <c r="S216" i="2" s="1"/>
  <c r="T216" i="2" s="1"/>
  <c r="R46" i="2"/>
  <c r="S46" i="2" s="1"/>
  <c r="T46" i="2" s="1"/>
  <c r="X25" i="2"/>
  <c r="Y25" i="2" s="1"/>
  <c r="Z25" i="2" s="1"/>
  <c r="X48" i="2"/>
  <c r="Y48" i="2" s="1"/>
  <c r="Z48" i="2" s="1"/>
  <c r="X134" i="2"/>
  <c r="Y134" i="2" s="1"/>
  <c r="Z134" i="2" s="1"/>
  <c r="X155" i="2"/>
  <c r="Y155" i="2" s="1"/>
  <c r="Z155" i="2" s="1"/>
  <c r="X176" i="2"/>
  <c r="Y176" i="2" s="1"/>
  <c r="Z176" i="2" s="1"/>
  <c r="X198" i="2"/>
  <c r="Y198" i="2" s="1"/>
  <c r="Z198" i="2" s="1"/>
  <c r="X219" i="2"/>
  <c r="Y219" i="2" s="1"/>
  <c r="Z219" i="2" s="1"/>
  <c r="X240" i="2"/>
  <c r="Y240" i="2" s="1"/>
  <c r="Z240" i="2" s="1"/>
  <c r="R123" i="2"/>
  <c r="S123" i="2" s="1"/>
  <c r="T123" i="2" s="1"/>
  <c r="R145" i="2"/>
  <c r="S145" i="2" s="1"/>
  <c r="T145" i="2" s="1"/>
  <c r="R188" i="2"/>
  <c r="S188" i="2" s="1"/>
  <c r="T188" i="2" s="1"/>
  <c r="R232" i="2"/>
  <c r="S232" i="2" s="1"/>
  <c r="T232" i="2" s="1"/>
  <c r="R93" i="2"/>
  <c r="S93" i="2" s="1"/>
  <c r="T93" i="2" s="1"/>
  <c r="R12" i="2"/>
  <c r="S12" i="2" s="1"/>
  <c r="T12" i="2" s="1"/>
  <c r="R75" i="2"/>
  <c r="S75" i="2" s="1"/>
  <c r="T75" i="2" s="1"/>
  <c r="X7" i="2"/>
  <c r="Y7" i="2" s="1"/>
  <c r="Z7" i="2" s="1"/>
  <c r="X4" i="2"/>
  <c r="Y4" i="2" s="1"/>
  <c r="Z4" i="2" s="1"/>
  <c r="R77" i="2"/>
  <c r="S77" i="2" s="1"/>
  <c r="T77" i="2" s="1"/>
  <c r="X140" i="2"/>
  <c r="Y140" i="2" s="1"/>
  <c r="Z140" i="2" s="1"/>
  <c r="X162" i="2"/>
  <c r="Y162" i="2" s="1"/>
  <c r="Z162" i="2" s="1"/>
  <c r="X183" i="2"/>
  <c r="Y183" i="2" s="1"/>
  <c r="Z183" i="2" s="1"/>
  <c r="X204" i="2"/>
  <c r="Y204" i="2" s="1"/>
  <c r="Z204" i="2" s="1"/>
  <c r="X226" i="2"/>
  <c r="Y226" i="2" s="1"/>
  <c r="Z226" i="2" s="1"/>
  <c r="R29" i="2"/>
  <c r="S29" i="2" s="1"/>
  <c r="T29" i="2" s="1"/>
  <c r="R129" i="2"/>
  <c r="S129" i="2" s="1"/>
  <c r="T129" i="2" s="1"/>
  <c r="R160" i="2"/>
  <c r="S160" i="2" s="1"/>
  <c r="T160" i="2" s="1"/>
  <c r="R201" i="2"/>
  <c r="S201" i="2" s="1"/>
  <c r="T201" i="2" s="1"/>
  <c r="R122" i="2"/>
  <c r="S122" i="2" s="1"/>
  <c r="T122" i="2" s="1"/>
  <c r="R70" i="2"/>
  <c r="S70" i="2" s="1"/>
  <c r="T70" i="2" s="1"/>
  <c r="X111" i="2"/>
  <c r="Y111" i="2" s="1"/>
  <c r="Z111" i="2" s="1"/>
  <c r="X51" i="2"/>
  <c r="Y51" i="2" s="1"/>
  <c r="Z51" i="2" s="1"/>
  <c r="H10" i="2"/>
  <c r="C19" i="1"/>
  <c r="H11" i="2"/>
  <c r="R35" i="2"/>
  <c r="S35" i="2" s="1"/>
  <c r="T35" i="2" s="1"/>
  <c r="X52" i="2"/>
  <c r="Y52" i="2" s="1"/>
  <c r="Z52" i="2" s="1"/>
  <c r="X129" i="2"/>
  <c r="Y129" i="2" s="1"/>
  <c r="Z129" i="2" s="1"/>
  <c r="X145" i="2"/>
  <c r="Y145" i="2" s="1"/>
  <c r="Z145" i="2" s="1"/>
  <c r="X161" i="2"/>
  <c r="Y161" i="2" s="1"/>
  <c r="Z161" i="2" s="1"/>
  <c r="X177" i="2"/>
  <c r="Y177" i="2" s="1"/>
  <c r="Z177" i="2" s="1"/>
  <c r="X193" i="2"/>
  <c r="Y193" i="2" s="1"/>
  <c r="Z193" i="2" s="1"/>
  <c r="X209" i="2"/>
  <c r="Y209" i="2" s="1"/>
  <c r="Z209" i="2" s="1"/>
  <c r="X225" i="2"/>
  <c r="Y225" i="2" s="1"/>
  <c r="Z225" i="2" s="1"/>
  <c r="X241" i="2"/>
  <c r="Y241" i="2" s="1"/>
  <c r="Z241" i="2" s="1"/>
  <c r="X66" i="2"/>
  <c r="Y66" i="2" s="1"/>
  <c r="Z66" i="2" s="1"/>
  <c r="R134" i="2"/>
  <c r="S134" i="2" s="1"/>
  <c r="T134" i="2" s="1"/>
  <c r="R157" i="2"/>
  <c r="S157" i="2" s="1"/>
  <c r="T157" i="2" s="1"/>
  <c r="R189" i="2"/>
  <c r="S189" i="2" s="1"/>
  <c r="T189" i="2" s="1"/>
  <c r="R221" i="2"/>
  <c r="S221" i="2" s="1"/>
  <c r="T221" i="2" s="1"/>
  <c r="R113" i="2"/>
  <c r="S113" i="2" s="1"/>
  <c r="T113" i="2" s="1"/>
  <c r="X76" i="2"/>
  <c r="Y76" i="2" s="1"/>
  <c r="Z76" i="2" s="1"/>
  <c r="X3" i="2"/>
  <c r="Y3" i="2" s="1"/>
  <c r="Z3" i="2" s="1"/>
  <c r="X91" i="2"/>
  <c r="Y91" i="2" s="1"/>
  <c r="Z91" i="2" s="1"/>
  <c r="X33" i="2"/>
  <c r="Y33" i="2" s="1"/>
  <c r="Z33" i="2" s="1"/>
  <c r="R23" i="2"/>
  <c r="S23" i="2" s="1"/>
  <c r="T23" i="2" s="1"/>
  <c r="R150" i="2"/>
  <c r="S150" i="2" s="1"/>
  <c r="T150" i="2" s="1"/>
  <c r="R166" i="2"/>
  <c r="S166" i="2" s="1"/>
  <c r="T166" i="2" s="1"/>
  <c r="R182" i="2"/>
  <c r="S182" i="2" s="1"/>
  <c r="T182" i="2" s="1"/>
  <c r="R198" i="2"/>
  <c r="S198" i="2" s="1"/>
  <c r="T198" i="2" s="1"/>
  <c r="R214" i="2"/>
  <c r="S214" i="2" s="1"/>
  <c r="T214" i="2" s="1"/>
  <c r="R230" i="2"/>
  <c r="S230" i="2" s="1"/>
  <c r="T230" i="2" s="1"/>
  <c r="R120" i="2"/>
  <c r="S120" i="2" s="1"/>
  <c r="T120" i="2" s="1"/>
  <c r="R104" i="2"/>
  <c r="S104" i="2" s="1"/>
  <c r="T104" i="2" s="1"/>
  <c r="R88" i="2"/>
  <c r="S88" i="2" s="1"/>
  <c r="T88" i="2" s="1"/>
  <c r="R58" i="2"/>
  <c r="S58" i="2" s="1"/>
  <c r="T58" i="2" s="1"/>
  <c r="R26" i="2"/>
  <c r="S26" i="2" s="1"/>
  <c r="T26" i="2" s="1"/>
  <c r="X114" i="2"/>
  <c r="Y114" i="2" s="1"/>
  <c r="Z114" i="2" s="1"/>
  <c r="X98" i="2"/>
  <c r="Y98" i="2" s="1"/>
  <c r="Z98" i="2" s="1"/>
  <c r="R79" i="2"/>
  <c r="S79" i="2" s="1"/>
  <c r="T79" i="2" s="1"/>
  <c r="X47" i="2"/>
  <c r="Y47" i="2" s="1"/>
  <c r="Z47" i="2" s="1"/>
  <c r="X15" i="2"/>
  <c r="Y15" i="2" s="1"/>
  <c r="Z15" i="2" s="1"/>
  <c r="X5" i="2"/>
  <c r="Y5" i="2" s="1"/>
  <c r="Z5" i="2" s="1"/>
  <c r="R76" i="2"/>
  <c r="S76" i="2" s="1"/>
  <c r="T76" i="2" s="1"/>
  <c r="R143" i="2"/>
  <c r="S143" i="2" s="1"/>
  <c r="T143" i="2" s="1"/>
  <c r="R159" i="2"/>
  <c r="S159" i="2" s="1"/>
  <c r="T159" i="2" s="1"/>
  <c r="R175" i="2"/>
  <c r="S175" i="2" s="1"/>
  <c r="T175" i="2" s="1"/>
  <c r="R191" i="2"/>
  <c r="S191" i="2" s="1"/>
  <c r="T191" i="2" s="1"/>
  <c r="R207" i="2"/>
  <c r="S207" i="2" s="1"/>
  <c r="T207" i="2" s="1"/>
  <c r="R223" i="2"/>
  <c r="S223" i="2" s="1"/>
  <c r="T223" i="2" s="1"/>
  <c r="R239" i="2"/>
  <c r="S239" i="2" s="1"/>
  <c r="T239" i="2" s="1"/>
  <c r="R111" i="2"/>
  <c r="S111" i="2" s="1"/>
  <c r="T111" i="2" s="1"/>
  <c r="R95" i="2"/>
  <c r="S95" i="2" s="1"/>
  <c r="T95" i="2" s="1"/>
  <c r="X72" i="2"/>
  <c r="Y72" i="2" s="1"/>
  <c r="Z72" i="2" s="1"/>
  <c r="R40" i="2"/>
  <c r="S40" i="2" s="1"/>
  <c r="T40" i="2" s="1"/>
  <c r="X121" i="2"/>
  <c r="Y121" i="2" s="1"/>
  <c r="Z121" i="2" s="1"/>
  <c r="X105" i="2"/>
  <c r="Y105" i="2" s="1"/>
  <c r="Z105" i="2" s="1"/>
  <c r="X89" i="2"/>
  <c r="Y89" i="2" s="1"/>
  <c r="Z89" i="2" s="1"/>
  <c r="X61" i="2"/>
  <c r="Y61" i="2" s="1"/>
  <c r="Z61" i="2" s="1"/>
  <c r="X29" i="2"/>
  <c r="Y29" i="2" s="1"/>
  <c r="Z29" i="2" s="1"/>
  <c r="X9" i="2"/>
  <c r="Y9" i="2" s="1"/>
  <c r="Z9" i="2" s="1"/>
  <c r="X83" i="2"/>
  <c r="Y83" i="2" s="1"/>
  <c r="Z83" i="2" s="1"/>
  <c r="R31" i="2"/>
  <c r="S31" i="2" s="1"/>
  <c r="T31" i="2" s="1"/>
  <c r="O20" i="2"/>
  <c r="O3" i="2" s="1"/>
  <c r="O4" i="2"/>
  <c r="D18" i="1" s="1"/>
  <c r="O7" i="2"/>
  <c r="D21" i="1" s="1"/>
  <c r="X234" i="2"/>
  <c r="Y234" i="2" s="1"/>
  <c r="Z234" i="2" s="1"/>
  <c r="R225" i="2"/>
  <c r="S225" i="2" s="1"/>
  <c r="T225" i="2" s="1"/>
  <c r="R3" i="2"/>
  <c r="S3" i="2" s="1"/>
  <c r="T3" i="2" s="1"/>
  <c r="X138" i="2"/>
  <c r="Y138" i="2" s="1"/>
  <c r="Z138" i="2" s="1"/>
  <c r="X223" i="2"/>
  <c r="Y223" i="2" s="1"/>
  <c r="Z223" i="2" s="1"/>
  <c r="R196" i="2"/>
  <c r="S196" i="2" s="1"/>
  <c r="T196" i="2" s="1"/>
  <c r="R59" i="2"/>
  <c r="S59" i="2" s="1"/>
  <c r="T59" i="2" s="1"/>
  <c r="X142" i="2"/>
  <c r="Y142" i="2" s="1"/>
  <c r="Z142" i="2" s="1"/>
  <c r="X227" i="2"/>
  <c r="Y227" i="2" s="1"/>
  <c r="Z227" i="2" s="1"/>
  <c r="R204" i="2"/>
  <c r="S204" i="2" s="1"/>
  <c r="T204" i="2" s="1"/>
  <c r="X43" i="2"/>
  <c r="Y43" i="2" s="1"/>
  <c r="Z43" i="2" s="1"/>
  <c r="X12" i="2"/>
  <c r="Y12" i="2" s="1"/>
  <c r="Z12" i="2" s="1"/>
  <c r="X143" i="2"/>
  <c r="Y143" i="2" s="1"/>
  <c r="Z143" i="2" s="1"/>
  <c r="X186" i="2"/>
  <c r="Y186" i="2" s="1"/>
  <c r="Z186" i="2" s="1"/>
  <c r="X228" i="2"/>
  <c r="Y228" i="2" s="1"/>
  <c r="Z228" i="2" s="1"/>
  <c r="R132" i="2"/>
  <c r="S132" i="2" s="1"/>
  <c r="T132" i="2" s="1"/>
  <c r="R208" i="2"/>
  <c r="S208" i="2" s="1"/>
  <c r="T208" i="2" s="1"/>
  <c r="R62" i="2"/>
  <c r="S62" i="2" s="1"/>
  <c r="T62" i="2" s="1"/>
  <c r="X41" i="2"/>
  <c r="Y41" i="2" s="1"/>
  <c r="Z41" i="2" s="1"/>
  <c r="R61" i="2"/>
  <c r="S61" i="2" s="1"/>
  <c r="T61" i="2" s="1"/>
  <c r="X158" i="2"/>
  <c r="Y158" i="2" s="1"/>
  <c r="Z158" i="2" s="1"/>
  <c r="X200" i="2"/>
  <c r="Y200" i="2" s="1"/>
  <c r="Z200" i="2" s="1"/>
  <c r="R13" i="2"/>
  <c r="S13" i="2" s="1"/>
  <c r="T13" i="2" s="1"/>
  <c r="R152" i="2"/>
  <c r="S152" i="2" s="1"/>
  <c r="T152" i="2" s="1"/>
  <c r="R236" i="2"/>
  <c r="S236" i="2" s="1"/>
  <c r="T236" i="2" s="1"/>
  <c r="X119" i="2"/>
  <c r="Y119" i="2" s="1"/>
  <c r="Z119" i="2" s="1"/>
  <c r="R60" i="2"/>
  <c r="S60" i="2" s="1"/>
  <c r="T60" i="2" s="1"/>
  <c r="X71" i="2"/>
  <c r="Y71" i="2" s="1"/>
  <c r="Z71" i="2" s="1"/>
  <c r="X139" i="2"/>
  <c r="Y139" i="2" s="1"/>
  <c r="Z139" i="2" s="1"/>
  <c r="X160" i="2"/>
  <c r="Y160" i="2" s="1"/>
  <c r="Z160" i="2" s="1"/>
  <c r="X182" i="2"/>
  <c r="Y182" i="2" s="1"/>
  <c r="Z182" i="2" s="1"/>
  <c r="X203" i="2"/>
  <c r="Y203" i="2" s="1"/>
  <c r="Z203" i="2" s="1"/>
  <c r="X224" i="2"/>
  <c r="Y224" i="2" s="1"/>
  <c r="Z224" i="2" s="1"/>
  <c r="R25" i="2"/>
  <c r="S25" i="2" s="1"/>
  <c r="T25" i="2" s="1"/>
  <c r="R128" i="2"/>
  <c r="S128" i="2" s="1"/>
  <c r="T128" i="2" s="1"/>
  <c r="R156" i="2"/>
  <c r="S156" i="2" s="1"/>
  <c r="T156" i="2" s="1"/>
  <c r="R200" i="2"/>
  <c r="S200" i="2" s="1"/>
  <c r="T200" i="2" s="1"/>
  <c r="R241" i="2"/>
  <c r="S241" i="2" s="1"/>
  <c r="T241" i="2" s="1"/>
  <c r="R78" i="2"/>
  <c r="S78" i="2" s="1"/>
  <c r="T78" i="2" s="1"/>
  <c r="X112" i="2"/>
  <c r="Y112" i="2" s="1"/>
  <c r="Z112" i="2" s="1"/>
  <c r="X57" i="2"/>
  <c r="Y57" i="2" s="1"/>
  <c r="Z57" i="2" s="1"/>
  <c r="R27" i="2"/>
  <c r="S27" i="2" s="1"/>
  <c r="T27" i="2" s="1"/>
  <c r="X20" i="2"/>
  <c r="Y20" i="2" s="1"/>
  <c r="Z20" i="2" s="1"/>
  <c r="X124" i="2"/>
  <c r="Y124" i="2" s="1"/>
  <c r="Z124" i="2" s="1"/>
  <c r="X146" i="2"/>
  <c r="Y146" i="2" s="1"/>
  <c r="Z146" i="2" s="1"/>
  <c r="X167" i="2"/>
  <c r="Y167" i="2" s="1"/>
  <c r="Z167" i="2" s="1"/>
  <c r="X188" i="2"/>
  <c r="Y188" i="2" s="1"/>
  <c r="Z188" i="2" s="1"/>
  <c r="X210" i="2"/>
  <c r="Y210" i="2" s="1"/>
  <c r="Z210" i="2" s="1"/>
  <c r="X231" i="2"/>
  <c r="Y231" i="2" s="1"/>
  <c r="Z231" i="2" s="1"/>
  <c r="R49" i="2"/>
  <c r="S49" i="2" s="1"/>
  <c r="T49" i="2" s="1"/>
  <c r="R135" i="2"/>
  <c r="S135" i="2" s="1"/>
  <c r="T135" i="2" s="1"/>
  <c r="R169" i="2"/>
  <c r="S169" i="2" s="1"/>
  <c r="T169" i="2" s="1"/>
  <c r="R212" i="2"/>
  <c r="S212" i="2" s="1"/>
  <c r="T212" i="2" s="1"/>
  <c r="R110" i="2"/>
  <c r="S110" i="2" s="1"/>
  <c r="T110" i="2" s="1"/>
  <c r="R52" i="2"/>
  <c r="S52" i="2" s="1"/>
  <c r="T52" i="2" s="1"/>
  <c r="X100" i="2"/>
  <c r="Y100" i="2" s="1"/>
  <c r="Z100" i="2" s="1"/>
  <c r="X27" i="2"/>
  <c r="Y27" i="2" s="1"/>
  <c r="Z27" i="2" s="1"/>
  <c r="X34" i="2"/>
  <c r="Y34" i="2" s="1"/>
  <c r="Z34" i="2" s="1"/>
  <c r="X67" i="2"/>
  <c r="Y67" i="2" s="1"/>
  <c r="Z67" i="2" s="1"/>
  <c r="R69" i="2"/>
  <c r="S69" i="2" s="1"/>
  <c r="T69" i="2" s="1"/>
  <c r="X133" i="2"/>
  <c r="Y133" i="2" s="1"/>
  <c r="Z133" i="2" s="1"/>
  <c r="X149" i="2"/>
  <c r="Y149" i="2" s="1"/>
  <c r="Z149" i="2" s="1"/>
  <c r="X165" i="2"/>
  <c r="Y165" i="2" s="1"/>
  <c r="Z165" i="2" s="1"/>
  <c r="X181" i="2"/>
  <c r="Y181" i="2" s="1"/>
  <c r="Z181" i="2" s="1"/>
  <c r="X197" i="2"/>
  <c r="Y197" i="2" s="1"/>
  <c r="Z197" i="2" s="1"/>
  <c r="X213" i="2"/>
  <c r="Y213" i="2" s="1"/>
  <c r="Z213" i="2" s="1"/>
  <c r="X229" i="2"/>
  <c r="Y229" i="2" s="1"/>
  <c r="Z229" i="2" s="1"/>
  <c r="R21" i="2"/>
  <c r="S21" i="2" s="1"/>
  <c r="T21" i="2" s="1"/>
  <c r="X82" i="2"/>
  <c r="Y82" i="2" s="1"/>
  <c r="Z82" i="2" s="1"/>
  <c r="R138" i="2"/>
  <c r="S138" i="2" s="1"/>
  <c r="T138" i="2" s="1"/>
  <c r="R165" i="2"/>
  <c r="S165" i="2" s="1"/>
  <c r="T165" i="2" s="1"/>
  <c r="R197" i="2"/>
  <c r="S197" i="2" s="1"/>
  <c r="T197" i="2" s="1"/>
  <c r="R229" i="2"/>
  <c r="S229" i="2" s="1"/>
  <c r="T229" i="2" s="1"/>
  <c r="R105" i="2"/>
  <c r="S105" i="2" s="1"/>
  <c r="T105" i="2" s="1"/>
  <c r="X60" i="2"/>
  <c r="Y60" i="2" s="1"/>
  <c r="Z60" i="2" s="1"/>
  <c r="X115" i="2"/>
  <c r="Y115" i="2" s="1"/>
  <c r="Z115" i="2" s="1"/>
  <c r="X81" i="2"/>
  <c r="Y81" i="2" s="1"/>
  <c r="Z81" i="2" s="1"/>
  <c r="X17" i="2"/>
  <c r="Y17" i="2" s="1"/>
  <c r="Z17" i="2" s="1"/>
  <c r="R15" i="2"/>
  <c r="S15" i="2" s="1"/>
  <c r="T15" i="2" s="1"/>
  <c r="R154" i="2"/>
  <c r="S154" i="2" s="1"/>
  <c r="T154" i="2" s="1"/>
  <c r="R170" i="2"/>
  <c r="S170" i="2" s="1"/>
  <c r="T170" i="2" s="1"/>
  <c r="R186" i="2"/>
  <c r="S186" i="2" s="1"/>
  <c r="T186" i="2" s="1"/>
  <c r="R202" i="2"/>
  <c r="S202" i="2" s="1"/>
  <c r="T202" i="2" s="1"/>
  <c r="R218" i="2"/>
  <c r="S218" i="2" s="1"/>
  <c r="T218" i="2" s="1"/>
  <c r="R234" i="2"/>
  <c r="S234" i="2" s="1"/>
  <c r="T234" i="2" s="1"/>
  <c r="R116" i="2"/>
  <c r="S116" i="2" s="1"/>
  <c r="T116" i="2" s="1"/>
  <c r="R100" i="2"/>
  <c r="S100" i="2" s="1"/>
  <c r="T100" i="2" s="1"/>
  <c r="R82" i="2"/>
  <c r="S82" i="2" s="1"/>
  <c r="T82" i="2" s="1"/>
  <c r="R50" i="2"/>
  <c r="S50" i="2" s="1"/>
  <c r="T50" i="2" s="1"/>
  <c r="R16" i="2"/>
  <c r="S16" i="2" s="1"/>
  <c r="T16" i="2" s="1"/>
  <c r="X110" i="2"/>
  <c r="Y110" i="2" s="1"/>
  <c r="Z110" i="2" s="1"/>
  <c r="X94" i="2"/>
  <c r="Y94" i="2" s="1"/>
  <c r="Z94" i="2" s="1"/>
  <c r="R71" i="2"/>
  <c r="S71" i="2" s="1"/>
  <c r="T71" i="2" s="1"/>
  <c r="X39" i="2"/>
  <c r="Y39" i="2" s="1"/>
  <c r="Z39" i="2" s="1"/>
  <c r="R8" i="2"/>
  <c r="S8" i="2" s="1"/>
  <c r="T8" i="2" s="1"/>
  <c r="R39" i="2"/>
  <c r="S39" i="2" s="1"/>
  <c r="T39" i="2" s="1"/>
  <c r="R11" i="2"/>
  <c r="S11" i="2" s="1"/>
  <c r="T11" i="2" s="1"/>
  <c r="R147" i="2"/>
  <c r="S147" i="2" s="1"/>
  <c r="T147" i="2" s="1"/>
  <c r="R163" i="2"/>
  <c r="S163" i="2" s="1"/>
  <c r="T163" i="2" s="1"/>
  <c r="R179" i="2"/>
  <c r="S179" i="2" s="1"/>
  <c r="T179" i="2" s="1"/>
  <c r="R195" i="2"/>
  <c r="S195" i="2" s="1"/>
  <c r="T195" i="2" s="1"/>
  <c r="R211" i="2"/>
  <c r="S211" i="2" s="1"/>
  <c r="T211" i="2" s="1"/>
  <c r="R227" i="2"/>
  <c r="S227" i="2" s="1"/>
  <c r="T227" i="2" s="1"/>
  <c r="R7" i="2"/>
  <c r="S7" i="2" s="1"/>
  <c r="T7" i="2" s="1"/>
  <c r="R107" i="2"/>
  <c r="S107" i="2" s="1"/>
  <c r="T107" i="2" s="1"/>
  <c r="R91" i="2"/>
  <c r="S91" i="2" s="1"/>
  <c r="T91" i="2" s="1"/>
  <c r="X64" i="2"/>
  <c r="Y64" i="2" s="1"/>
  <c r="Z64" i="2" s="1"/>
  <c r="R32" i="2"/>
  <c r="S32" i="2" s="1"/>
  <c r="T32" i="2" s="1"/>
  <c r="X117" i="2"/>
  <c r="Y117" i="2" s="1"/>
  <c r="Z117" i="2" s="1"/>
  <c r="X101" i="2"/>
  <c r="Y101" i="2" s="1"/>
  <c r="Z101" i="2" s="1"/>
  <c r="X85" i="2"/>
  <c r="Y85" i="2" s="1"/>
  <c r="Z85" i="2" s="1"/>
  <c r="X53" i="2"/>
  <c r="Y53" i="2" s="1"/>
  <c r="Z53" i="2" s="1"/>
  <c r="X21" i="2"/>
  <c r="Y21" i="2" s="1"/>
  <c r="Z21" i="2" s="1"/>
  <c r="X2" i="2"/>
  <c r="Y2" i="2" s="1"/>
  <c r="X54" i="2"/>
  <c r="Y54" i="2" s="1"/>
  <c r="Z54" i="2" s="1"/>
  <c r="X70" i="2"/>
  <c r="Y70" i="2" s="1"/>
  <c r="Z70" i="2" s="1"/>
  <c r="I10" i="2"/>
  <c r="I11" i="2"/>
  <c r="D19" i="1"/>
  <c r="O8" i="2" l="1"/>
  <c r="D22" i="1" s="1"/>
  <c r="D17" i="1"/>
  <c r="K11" i="1"/>
  <c r="K12" i="1"/>
  <c r="L12" i="1"/>
  <c r="L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Alain BOUSQUET-MELOU</author>
  </authors>
  <commentList>
    <comment ref="B10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Temps de demi-vie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Concentration maximale à l'équilibre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8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>Concentration minimale à l'équilibre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>Concentration moyenne à l'équilibre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 xr:uid="{00000000-0006-0000-0000-000005000000}">
      <text>
        <r>
          <rPr>
            <b/>
            <sz val="12"/>
            <color indexed="81"/>
            <rFont val="Tahoma"/>
            <family val="2"/>
          </rPr>
          <t>Amplitude des fluctuations à l'équilibre
Cmax,eq / Cmin, eq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<sst xmlns="http://schemas.openxmlformats.org/spreadsheetml/2006/main" count="87" uniqueCount="53">
  <si>
    <t>t</t>
  </si>
  <si>
    <t>N</t>
  </si>
  <si>
    <t>T(int)</t>
  </si>
  <si>
    <t>C1</t>
  </si>
  <si>
    <t>C2</t>
  </si>
  <si>
    <t>tau [h]</t>
  </si>
  <si>
    <t>n</t>
  </si>
  <si>
    <t>tmax(ss)[h]</t>
  </si>
  <si>
    <t>t1/2abs[h]</t>
  </si>
  <si>
    <t>Vd [L]</t>
  </si>
  <si>
    <t xml:space="preserve">ke [1/h] </t>
  </si>
  <si>
    <t>CL [L/h]</t>
  </si>
  <si>
    <t>ka [1/h]</t>
  </si>
  <si>
    <t>t1/2(el) [h]</t>
  </si>
  <si>
    <t>Cmax,eq</t>
  </si>
  <si>
    <t>Cmin,eq</t>
  </si>
  <si>
    <t>Cmoy,eq</t>
  </si>
  <si>
    <t>Index acc</t>
  </si>
  <si>
    <t>Fenêtre thérapeutique</t>
  </si>
  <si>
    <t>Max</t>
  </si>
  <si>
    <t>Min</t>
  </si>
  <si>
    <t>t1/2 [h]</t>
  </si>
  <si>
    <t>Amplitude</t>
  </si>
  <si>
    <t>Ratio</t>
  </si>
  <si>
    <t>Dose [mg]</t>
  </si>
  <si>
    <t>Cmoy</t>
  </si>
  <si>
    <t>T</t>
  </si>
  <si>
    <t xml:space="preserve"> </t>
  </si>
  <si>
    <t xml:space="preserve">  </t>
  </si>
  <si>
    <t>dose à chaque prise</t>
  </si>
  <si>
    <t xml:space="preserve">nombre de prises </t>
  </si>
  <si>
    <t>intervalle d'administration</t>
  </si>
  <si>
    <t>temps de demi-vie</t>
  </si>
  <si>
    <t>concentration maximale</t>
  </si>
  <si>
    <t>concentration minimale</t>
  </si>
  <si>
    <t>concentration moyenne</t>
  </si>
  <si>
    <t>index d'accumulation</t>
  </si>
  <si>
    <t>amplitude</t>
  </si>
  <si>
    <t>courbe 1</t>
  </si>
  <si>
    <t xml:space="preserve">courbe 2 </t>
  </si>
  <si>
    <t>ACCUMULATION</t>
  </si>
  <si>
    <t>AMPLITUDE</t>
  </si>
  <si>
    <t>t1/2 court</t>
  </si>
  <si>
    <t>t1/2 long</t>
  </si>
  <si>
    <t>tau court</t>
  </si>
  <si>
    <t>tau long</t>
  </si>
  <si>
    <t>Max 10%</t>
  </si>
  <si>
    <t>Max 50%</t>
  </si>
  <si>
    <t>Multiples du t1/2</t>
  </si>
  <si>
    <t>% équilibre</t>
  </si>
  <si>
    <t>&gt;95%</t>
  </si>
  <si>
    <t>&gt;90%</t>
  </si>
  <si>
    <t>FAIBLE ou FORTE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</si>
</sst>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\1"/>
    <numFmt numFmtId="165" formatCode="0.000"/>
    <numFmt numFmtId="166" formatCode="0.0"/>
    <numFmt numFmtId="167" formatCode="0.000000"/>
    <numFmt numFmtId="168" formatCode="0.0%"/>
  </numFmts>
  <fonts count="35" x14ac:knownFonts="1">
    <font>
      <sz val="10"/>
      <name val="Arial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u/>
      <sz val="12"/>
      <color indexed="61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1"/>
      <color theme="6"/>
      <name val="Arial"/>
      <family val="2"/>
    </font>
    <font>
      <b/>
      <sz val="10"/>
      <color rgb="FFFF0000"/>
      <name val="Arial"/>
      <family val="2"/>
    </font>
    <font>
      <u/>
      <sz val="11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rgb="FFFF0000"/>
      <name val="Arial"/>
      <family val="2"/>
    </font>
    <font>
      <u/>
      <sz val="11"/>
      <color rgb="FF008000"/>
      <name val="Arial"/>
      <family val="2"/>
    </font>
    <font>
      <sz val="10"/>
      <color rgb="FF008000"/>
      <name val="Arial"/>
      <family val="2"/>
    </font>
    <font>
      <b/>
      <u/>
      <sz val="10"/>
      <color rgb="FF008000"/>
      <name val="Arial"/>
      <family val="2"/>
    </font>
    <font>
      <b/>
      <sz val="8"/>
      <color rgb="FF008000"/>
      <name val="Arial"/>
      <family val="2"/>
    </font>
    <font>
      <b/>
      <sz val="12"/>
      <color rgb="FF00800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darkGray">
        <fgColor indexed="13"/>
        <bgColor indexed="15"/>
      </patternFill>
    </fill>
    <fill>
      <patternFill patternType="solid">
        <fgColor indexed="13"/>
        <bgColor indexed="10"/>
      </patternFill>
    </fill>
    <fill>
      <patternFill patternType="solid">
        <fgColor indexed="41"/>
        <bgColor indexed="17"/>
      </patternFill>
    </fill>
    <fill>
      <patternFill patternType="solid">
        <fgColor indexed="34"/>
        <bgColor indexed="10"/>
      </patternFill>
    </fill>
    <fill>
      <patternFill patternType="solid">
        <fgColor indexed="35"/>
        <bgColor indexed="17"/>
      </patternFill>
    </fill>
    <fill>
      <patternFill patternType="solid">
        <fgColor indexed="15"/>
        <bgColor indexed="17"/>
      </patternFill>
    </fill>
    <fill>
      <patternFill patternType="solid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1" fontId="0" fillId="0" borderId="0" xfId="0" applyNumberFormat="1"/>
    <xf numFmtId="164" fontId="0" fillId="0" borderId="0" xfId="0" applyNumberFormat="1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7" fillId="2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6" xfId="0" applyFont="1" applyFill="1" applyBorder="1" applyProtection="1"/>
    <xf numFmtId="0" fontId="3" fillId="3" borderId="7" xfId="0" applyFont="1" applyFill="1" applyBorder="1" applyProtection="1"/>
    <xf numFmtId="166" fontId="4" fillId="4" borderId="0" xfId="0" applyNumberFormat="1" applyFont="1" applyFill="1" applyBorder="1" applyProtection="1"/>
    <xf numFmtId="0" fontId="3" fillId="3" borderId="6" xfId="0" applyFont="1" applyFill="1" applyBorder="1" applyProtection="1"/>
    <xf numFmtId="0" fontId="3" fillId="3" borderId="3" xfId="0" applyFont="1" applyFill="1" applyBorder="1" applyProtection="1"/>
    <xf numFmtId="166" fontId="4" fillId="5" borderId="4" xfId="0" applyNumberFormat="1" applyFont="1" applyFill="1" applyBorder="1" applyProtection="1"/>
    <xf numFmtId="2" fontId="4" fillId="4" borderId="0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8" xfId="0" applyFill="1" applyBorder="1"/>
    <xf numFmtId="2" fontId="2" fillId="2" borderId="4" xfId="0" applyNumberFormat="1" applyFont="1" applyFill="1" applyBorder="1" applyAlignment="1">
      <alignment horizontal="center"/>
    </xf>
    <xf numFmtId="0" fontId="3" fillId="0" borderId="0" xfId="0" applyFont="1" applyFill="1" applyBorder="1" applyProtection="1"/>
    <xf numFmtId="0" fontId="10" fillId="0" borderId="0" xfId="0" applyFont="1" applyFill="1" applyBorder="1" applyProtection="1"/>
    <xf numFmtId="165" fontId="8" fillId="0" borderId="0" xfId="0" applyNumberFormat="1" applyFont="1" applyFill="1" applyBorder="1" applyProtection="1"/>
    <xf numFmtId="2" fontId="8" fillId="0" borderId="0" xfId="0" applyNumberFormat="1" applyFont="1" applyFill="1" applyBorder="1" applyProtection="1"/>
    <xf numFmtId="0" fontId="4" fillId="0" borderId="0" xfId="0" applyFont="1" applyFill="1" applyBorder="1" applyProtection="1"/>
    <xf numFmtId="1" fontId="2" fillId="6" borderId="1" xfId="0" applyNumberFormat="1" applyFont="1" applyFill="1" applyBorder="1"/>
    <xf numFmtId="1" fontId="4" fillId="6" borderId="8" xfId="0" applyNumberFormat="1" applyFont="1" applyFill="1" applyBorder="1" applyProtection="1"/>
    <xf numFmtId="1" fontId="2" fillId="7" borderId="2" xfId="0" applyNumberFormat="1" applyFont="1" applyFill="1" applyBorder="1"/>
    <xf numFmtId="1" fontId="4" fillId="7" borderId="5" xfId="0" applyNumberFormat="1" applyFont="1" applyFill="1" applyBorder="1" applyProtection="1"/>
    <xf numFmtId="0" fontId="8" fillId="0" borderId="0" xfId="0" applyFont="1" applyFill="1" applyBorder="1" applyProtection="1"/>
    <xf numFmtId="1" fontId="9" fillId="0" borderId="0" xfId="0" applyNumberFormat="1" applyFont="1" applyFill="1" applyBorder="1"/>
    <xf numFmtId="166" fontId="9" fillId="0" borderId="0" xfId="0" applyNumberFormat="1" applyFont="1" applyFill="1" applyBorder="1"/>
    <xf numFmtId="1" fontId="9" fillId="0" borderId="0" xfId="0" applyNumberFormat="1" applyFont="1" applyFill="1" applyBorder="1" applyProtection="1"/>
    <xf numFmtId="1" fontId="8" fillId="0" borderId="0" xfId="0" applyNumberFormat="1" applyFont="1" applyFill="1" applyBorder="1" applyProtection="1"/>
    <xf numFmtId="0" fontId="1" fillId="0" borderId="0" xfId="0" applyFont="1" applyFill="1" applyBorder="1" applyProtection="1"/>
    <xf numFmtId="1" fontId="6" fillId="0" borderId="0" xfId="0" applyNumberFormat="1" applyFont="1" applyFill="1" applyBorder="1" applyProtection="1">
      <protection locked="0"/>
    </xf>
    <xf numFmtId="1" fontId="1" fillId="0" borderId="0" xfId="0" applyNumberFormat="1" applyFont="1" applyFill="1" applyBorder="1" applyProtection="1">
      <protection locked="0"/>
    </xf>
    <xf numFmtId="0" fontId="0" fillId="0" borderId="0" xfId="0" applyFill="1" applyBorder="1"/>
    <xf numFmtId="0" fontId="9" fillId="0" borderId="0" xfId="0" applyFont="1" applyFill="1" applyBorder="1" applyProtection="1"/>
    <xf numFmtId="0" fontId="2" fillId="3" borderId="9" xfId="0" applyFont="1" applyFill="1" applyBorder="1" applyProtection="1"/>
    <xf numFmtId="2" fontId="11" fillId="5" borderId="4" xfId="0" applyNumberFormat="1" applyFont="1" applyFill="1" applyBorder="1" applyAlignment="1" applyProtection="1">
      <alignment horizontal="center"/>
      <protection locked="0"/>
    </xf>
    <xf numFmtId="166" fontId="4" fillId="4" borderId="1" xfId="0" applyNumberFormat="1" applyFont="1" applyFill="1" applyBorder="1" applyAlignment="1" applyProtection="1">
      <alignment horizontal="center"/>
      <protection hidden="1"/>
    </xf>
    <xf numFmtId="166" fontId="4" fillId="5" borderId="2" xfId="0" applyNumberFormat="1" applyFont="1" applyFill="1" applyBorder="1" applyAlignment="1" applyProtection="1">
      <alignment horizontal="center"/>
      <protection hidden="1"/>
    </xf>
    <xf numFmtId="166" fontId="4" fillId="4" borderId="0" xfId="0" applyNumberFormat="1" applyFont="1" applyFill="1" applyBorder="1" applyAlignment="1" applyProtection="1">
      <alignment horizontal="center"/>
      <protection hidden="1"/>
    </xf>
    <xf numFmtId="166" fontId="4" fillId="5" borderId="4" xfId="0" applyNumberFormat="1" applyFont="1" applyFill="1" applyBorder="1" applyAlignment="1" applyProtection="1">
      <alignment horizontal="center"/>
      <protection hidden="1"/>
    </xf>
    <xf numFmtId="166" fontId="4" fillId="4" borderId="0" xfId="0" applyNumberFormat="1" applyFont="1" applyFill="1" applyBorder="1" applyAlignment="1" applyProtection="1">
      <alignment horizontal="center"/>
    </xf>
    <xf numFmtId="166" fontId="4" fillId="5" borderId="4" xfId="0" applyNumberFormat="1" applyFont="1" applyFill="1" applyBorder="1" applyAlignment="1" applyProtection="1">
      <alignment horizontal="center"/>
    </xf>
    <xf numFmtId="2" fontId="11" fillId="4" borderId="8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2" fontId="6" fillId="0" borderId="0" xfId="0" applyNumberFormat="1" applyFont="1" applyAlignment="1" applyProtection="1">
      <alignment horizontal="center"/>
      <protection hidden="1"/>
    </xf>
    <xf numFmtId="2" fontId="11" fillId="5" borderId="5" xfId="0" applyNumberFormat="1" applyFont="1" applyFill="1" applyBorder="1" applyAlignment="1" applyProtection="1">
      <alignment horizontal="center"/>
      <protection locked="0"/>
    </xf>
    <xf numFmtId="166" fontId="2" fillId="8" borderId="10" xfId="0" applyNumberFormat="1" applyFont="1" applyFill="1" applyBorder="1"/>
    <xf numFmtId="166" fontId="2" fillId="9" borderId="11" xfId="0" applyNumberFormat="1" applyFont="1" applyFill="1" applyBorder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6" fillId="10" borderId="0" xfId="0" applyFont="1" applyFill="1" applyAlignment="1">
      <alignment horizontal="center"/>
    </xf>
    <xf numFmtId="166" fontId="0" fillId="10" borderId="0" xfId="0" applyNumberFormat="1" applyFill="1"/>
    <xf numFmtId="0" fontId="6" fillId="11" borderId="0" xfId="0" applyFont="1" applyFill="1" applyAlignment="1">
      <alignment horizontal="center"/>
    </xf>
    <xf numFmtId="166" fontId="0" fillId="11" borderId="0" xfId="0" applyNumberFormat="1" applyFill="1"/>
    <xf numFmtId="2" fontId="0" fillId="0" borderId="0" xfId="0" applyNumberFormat="1" applyProtection="1">
      <protection hidden="1"/>
    </xf>
    <xf numFmtId="0" fontId="2" fillId="2" borderId="0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5" fillId="2" borderId="8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2" fontId="4" fillId="0" borderId="0" xfId="0" applyNumberFormat="1" applyFont="1" applyFill="1" applyBorder="1" applyProtection="1"/>
    <xf numFmtId="0" fontId="6" fillId="0" borderId="0" xfId="0" applyFont="1"/>
    <xf numFmtId="0" fontId="18" fillId="0" borderId="0" xfId="0" applyFont="1"/>
    <xf numFmtId="0" fontId="0" fillId="0" borderId="0" xfId="0" applyFill="1"/>
    <xf numFmtId="2" fontId="16" fillId="0" borderId="0" xfId="0" applyNumberFormat="1" applyFont="1" applyFill="1" applyBorder="1" applyProtection="1"/>
    <xf numFmtId="0" fontId="22" fillId="0" borderId="0" xfId="0" applyFont="1"/>
    <xf numFmtId="167" fontId="23" fillId="0" borderId="0" xfId="0" applyNumberFormat="1" applyFont="1" applyFill="1" applyBorder="1"/>
    <xf numFmtId="1" fontId="23" fillId="0" borderId="0" xfId="0" applyNumberFormat="1" applyFont="1" applyFill="1" applyBorder="1"/>
    <xf numFmtId="2" fontId="24" fillId="0" borderId="11" xfId="0" applyNumberFormat="1" applyFont="1" applyFill="1" applyBorder="1" applyAlignment="1">
      <alignment horizontal="right" vertical="center"/>
    </xf>
    <xf numFmtId="1" fontId="25" fillId="0" borderId="0" xfId="0" applyNumberFormat="1" applyFont="1" applyFill="1"/>
    <xf numFmtId="1" fontId="26" fillId="0" borderId="11" xfId="0" applyNumberFormat="1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1" fontId="24" fillId="0" borderId="8" xfId="0" applyNumberFormat="1" applyFont="1" applyFill="1" applyBorder="1" applyAlignment="1" applyProtection="1">
      <alignment vertical="center"/>
    </xf>
    <xf numFmtId="0" fontId="25" fillId="0" borderId="0" xfId="0" applyFont="1" applyFill="1"/>
    <xf numFmtId="2" fontId="27" fillId="0" borderId="1" xfId="0" applyNumberFormat="1" applyFont="1" applyFill="1" applyBorder="1" applyAlignment="1" applyProtection="1">
      <alignment horizontal="center"/>
      <protection hidden="1"/>
    </xf>
    <xf numFmtId="2" fontId="27" fillId="0" borderId="0" xfId="0" applyNumberFormat="1" applyFont="1" applyFill="1" applyBorder="1" applyAlignment="1" applyProtection="1">
      <alignment horizontal="center"/>
      <protection hidden="1"/>
    </xf>
    <xf numFmtId="2" fontId="27" fillId="0" borderId="0" xfId="0" applyNumberFormat="1" applyFont="1" applyFill="1" applyBorder="1" applyAlignment="1" applyProtection="1">
      <alignment horizontal="center"/>
    </xf>
    <xf numFmtId="2" fontId="27" fillId="0" borderId="0" xfId="0" applyNumberFormat="1" applyFont="1" applyFill="1" applyBorder="1" applyProtection="1"/>
    <xf numFmtId="2" fontId="27" fillId="0" borderId="0" xfId="0" applyNumberFormat="1" applyFont="1" applyFill="1" applyBorder="1" applyAlignment="1" applyProtection="1">
      <alignment horizontal="center"/>
      <protection locked="0"/>
    </xf>
    <xf numFmtId="2" fontId="27" fillId="0" borderId="8" xfId="0" applyNumberFormat="1" applyFont="1" applyFill="1" applyBorder="1" applyAlignment="1" applyProtection="1">
      <alignment horizontal="center"/>
      <protection locked="0"/>
    </xf>
    <xf numFmtId="2" fontId="28" fillId="0" borderId="10" xfId="0" applyNumberFormat="1" applyFont="1" applyFill="1" applyBorder="1" applyAlignment="1">
      <alignment horizontal="right" vertical="center"/>
    </xf>
    <xf numFmtId="0" fontId="29" fillId="0" borderId="0" xfId="0" applyFont="1" applyFill="1"/>
    <xf numFmtId="1" fontId="30" fillId="0" borderId="10" xfId="0" applyNumberFormat="1" applyFont="1" applyFill="1" applyBorder="1" applyAlignment="1">
      <alignment vertical="center"/>
    </xf>
    <xf numFmtId="1" fontId="28" fillId="0" borderId="2" xfId="0" applyNumberFormat="1" applyFont="1" applyFill="1" applyBorder="1" applyAlignment="1">
      <alignment vertical="center"/>
    </xf>
    <xf numFmtId="1" fontId="28" fillId="0" borderId="5" xfId="0" applyNumberFormat="1" applyFont="1" applyFill="1" applyBorder="1" applyAlignment="1" applyProtection="1">
      <alignment vertical="center"/>
    </xf>
    <xf numFmtId="1" fontId="31" fillId="0" borderId="0" xfId="0" applyNumberFormat="1" applyFont="1" applyFill="1" applyBorder="1"/>
    <xf numFmtId="0" fontId="29" fillId="0" borderId="0" xfId="0" applyFont="1" applyFill="1" applyBorder="1"/>
    <xf numFmtId="2" fontId="32" fillId="0" borderId="2" xfId="0" applyNumberFormat="1" applyFont="1" applyFill="1" applyBorder="1" applyAlignment="1" applyProtection="1">
      <alignment horizontal="center"/>
      <protection hidden="1"/>
    </xf>
    <xf numFmtId="2" fontId="32" fillId="0" borderId="4" xfId="0" applyNumberFormat="1" applyFont="1" applyFill="1" applyBorder="1" applyAlignment="1" applyProtection="1">
      <alignment horizontal="center"/>
      <protection hidden="1"/>
    </xf>
    <xf numFmtId="2" fontId="32" fillId="0" borderId="4" xfId="0" applyNumberFormat="1" applyFont="1" applyFill="1" applyBorder="1" applyAlignment="1" applyProtection="1">
      <alignment horizontal="center"/>
    </xf>
    <xf numFmtId="2" fontId="32" fillId="0" borderId="4" xfId="0" applyNumberFormat="1" applyFont="1" applyFill="1" applyBorder="1" applyProtection="1"/>
    <xf numFmtId="2" fontId="32" fillId="0" borderId="4" xfId="0" applyNumberFormat="1" applyFont="1" applyFill="1" applyBorder="1" applyAlignment="1" applyProtection="1">
      <alignment horizontal="center"/>
      <protection locked="0"/>
    </xf>
    <xf numFmtId="2" fontId="32" fillId="0" borderId="5" xfId="0" applyNumberFormat="1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left" vertical="center"/>
    </xf>
    <xf numFmtId="0" fontId="12" fillId="0" borderId="9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3" xfId="0" applyFont="1" applyFill="1" applyBorder="1" applyProtection="1"/>
    <xf numFmtId="0" fontId="2" fillId="0" borderId="7" xfId="0" applyFont="1" applyFill="1" applyBorder="1" applyProtection="1"/>
    <xf numFmtId="165" fontId="0" fillId="0" borderId="0" xfId="0" applyNumberFormat="1"/>
    <xf numFmtId="0" fontId="21" fillId="0" borderId="0" xfId="0" applyFont="1"/>
    <xf numFmtId="0" fontId="20" fillId="0" borderId="0" xfId="0" applyFont="1"/>
    <xf numFmtId="0" fontId="33" fillId="0" borderId="0" xfId="0" applyFont="1"/>
    <xf numFmtId="9" fontId="21" fillId="0" borderId="0" xfId="1" applyFont="1"/>
    <xf numFmtId="0" fontId="0" fillId="0" borderId="0" xfId="0" applyBorder="1"/>
    <xf numFmtId="0" fontId="34" fillId="0" borderId="0" xfId="0" applyFont="1"/>
    <xf numFmtId="1" fontId="34" fillId="0" borderId="0" xfId="0" applyNumberFormat="1" applyFont="1"/>
    <xf numFmtId="168" fontId="34" fillId="0" borderId="0" xfId="1" applyNumberFormat="1" applyFont="1"/>
    <xf numFmtId="0" fontId="34" fillId="0" borderId="0" xfId="0" applyFont="1" applyProtection="1">
      <protection hidden="1"/>
    </xf>
    <xf numFmtId="164" fontId="34" fillId="0" borderId="0" xfId="0" applyNumberFormat="1" applyFont="1" applyProtection="1">
      <protection hidden="1"/>
    </xf>
    <xf numFmtId="0" fontId="21" fillId="12" borderId="0" xfId="0" applyFont="1" applyFill="1"/>
    <xf numFmtId="168" fontId="34" fillId="12" borderId="0" xfId="1" applyNumberFormat="1" applyFont="1" applyFill="1"/>
    <xf numFmtId="0" fontId="20" fillId="0" borderId="0" xfId="0" applyFont="1" applyProtection="1">
      <protection hidden="1"/>
    </xf>
    <xf numFmtId="2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83138671002164E-2"/>
          <c:y val="3.1387951214504321E-2"/>
          <c:w val="0.88914910226385635"/>
          <c:h val="0.88697085257650954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calculs!$T$1</c:f>
              <c:strCache>
                <c:ptCount val="1"/>
                <c:pt idx="0">
                  <c:v>C1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calculs!$Q$2:$Q$242</c:f>
              <c:numCache>
                <c:formatCode>0</c:formatCode>
                <c:ptCount val="2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</c:numCache>
            </c:numRef>
          </c:xVal>
          <c:yVal>
            <c:numRef>
              <c:f>calculs!$T$2:$T$242</c:f>
              <c:numCache>
                <c:formatCode>General</c:formatCode>
                <c:ptCount val="24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D8-4158-98D1-B6D80BBDE7D1}"/>
            </c:ext>
          </c:extLst>
        </c:ser>
        <c:ser>
          <c:idx val="1"/>
          <c:order val="1"/>
          <c:tx>
            <c:strRef>
              <c:f>calculs!$Z$1</c:f>
              <c:strCache>
                <c:ptCount val="1"/>
                <c:pt idx="0">
                  <c:v>C2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calculs!$W$2:$W$242</c:f>
              <c:numCache>
                <c:formatCode>0</c:formatCode>
                <c:ptCount val="2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</c:numCache>
            </c:numRef>
          </c:xVal>
          <c:yVal>
            <c:numRef>
              <c:f>calculs!$Z$2:$Z$242</c:f>
              <c:numCache>
                <c:formatCode>General</c:formatCode>
                <c:ptCount val="24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D8-4158-98D1-B6D80BBDE7D1}"/>
            </c:ext>
          </c:extLst>
        </c:ser>
        <c:ser>
          <c:idx val="2"/>
          <c:order val="2"/>
          <c:spPr>
            <a:ln w="25400">
              <a:solidFill>
                <a:srgbClr val="3333CC"/>
              </a:solidFill>
              <a:prstDash val="solid"/>
            </a:ln>
          </c:spPr>
          <c:marker>
            <c:symbol val="none"/>
          </c:marker>
          <c:xVal>
            <c:numRef>
              <c:f>'Administrations répétées'!$G$11:$G$12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'Administrations répétées'!$H$11:$H$12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D8-4158-98D1-B6D80BBDE7D1}"/>
            </c:ext>
          </c:extLst>
        </c:ser>
        <c:ser>
          <c:idx val="3"/>
          <c:order val="3"/>
          <c:spPr>
            <a:ln w="25400">
              <a:solidFill>
                <a:srgbClr val="3333CC"/>
              </a:solidFill>
              <a:prstDash val="solid"/>
            </a:ln>
          </c:spPr>
          <c:marker>
            <c:symbol val="none"/>
          </c:marker>
          <c:xVal>
            <c:numRef>
              <c:f>'Administrations répétées'!$G$11:$G$12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'Administrations répétées'!$I$11:$I$12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D8-4158-98D1-B6D80BBDE7D1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'Administrations répétées'!$G$11:$G$12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'Administrations répétées'!$K$11:$K$12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0D8-4158-98D1-B6D80BBDE7D1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'Administrations répétées'!$G$11:$G$12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'Administrations répétées'!$L$11:$L$12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0D8-4158-98D1-B6D80BBDE7D1}"/>
            </c:ext>
          </c:extLst>
        </c:ser>
        <c:ser>
          <c:idx val="6"/>
          <c:order val="6"/>
          <c:marker>
            <c:symbol val="none"/>
          </c:marker>
          <c:xVal>
            <c:numRef>
              <c:f>'Administrations répétées'!$G$11:$G$12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'Administrations répétées'!$J$11:$J$12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0D8-4158-98D1-B6D80BBDE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229968"/>
        <c:axId val="1"/>
      </c:scatterChart>
      <c:valAx>
        <c:axId val="67322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temps (h)</a:t>
                </a:r>
              </a:p>
            </c:rich>
          </c:tx>
          <c:overlay val="0"/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crossBetween val="midCat"/>
        <c:majorUnit val="24"/>
        <c:minorUnit val="1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concentrations (µg/mL)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7322996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&amp;F</c:oddHeader>
      <c:oddFooter>Page &amp;P</c:oddFooter>
    </c:headerFooter>
    <c:pageMargins b="0.984251969" l="0.78740157499999996" r="0.78740157499999996" t="0.984251969" header="0.5" footer="0.5"/>
    <c:pageSetup orientation="portrait" horizontalDpi="-4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09879839786383E-2"/>
          <c:y val="5.084755114088825E-2"/>
          <c:w val="0.90387182910547392"/>
          <c:h val="0.8625251267602525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calculs!$T$1</c:f>
              <c:strCache>
                <c:ptCount val="1"/>
                <c:pt idx="0">
                  <c:v>C1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calculs!$Q$2:$Q$264</c:f>
              <c:numCache>
                <c:formatCode>0</c:formatCode>
                <c:ptCount val="26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</c:numCache>
            </c:numRef>
          </c:xVal>
          <c:yVal>
            <c:numRef>
              <c:f>calculs!$T$2:$T$264</c:f>
              <c:numCache>
                <c:formatCode>General</c:formatCode>
                <c:ptCount val="26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5A-4D33-83AE-71F6D41ACEA5}"/>
            </c:ext>
          </c:extLst>
        </c:ser>
        <c:ser>
          <c:idx val="1"/>
          <c:order val="1"/>
          <c:tx>
            <c:strRef>
              <c:f>calculs!$Z$1</c:f>
              <c:strCache>
                <c:ptCount val="1"/>
                <c:pt idx="0">
                  <c:v>C2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calculs!$W$2:$W$264</c:f>
              <c:numCache>
                <c:formatCode>0</c:formatCode>
                <c:ptCount val="26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</c:numCache>
            </c:numRef>
          </c:xVal>
          <c:yVal>
            <c:numRef>
              <c:f>calculs!$Z$2:$Z$264</c:f>
              <c:numCache>
                <c:formatCode>General</c:formatCode>
                <c:ptCount val="26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5A-4D33-83AE-71F6D41ACEA5}"/>
            </c:ext>
          </c:extLst>
        </c:ser>
        <c:ser>
          <c:idx val="2"/>
          <c:order val="2"/>
          <c:spPr>
            <a:ln w="25400">
              <a:solidFill>
                <a:srgbClr val="3333CC"/>
              </a:solidFill>
              <a:prstDash val="solid"/>
            </a:ln>
          </c:spPr>
          <c:marker>
            <c:symbol val="none"/>
          </c:marker>
          <c:xVal>
            <c:numRef>
              <c:f>calculs!$E$10:$E$11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calculs!$F$10:$F$11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5A-4D33-83AE-71F6D41ACEA5}"/>
            </c:ext>
          </c:extLst>
        </c:ser>
        <c:ser>
          <c:idx val="3"/>
          <c:order val="3"/>
          <c:spPr>
            <a:ln w="25400">
              <a:solidFill>
                <a:srgbClr val="3333CC"/>
              </a:solidFill>
              <a:prstDash val="solid"/>
            </a:ln>
          </c:spPr>
          <c:marker>
            <c:symbol val="none"/>
          </c:marker>
          <c:xVal>
            <c:numRef>
              <c:f>calculs!$E$10:$E$11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calculs!$G$10:$G$11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5A-4D33-83AE-71F6D41ACEA5}"/>
            </c:ext>
          </c:extLst>
        </c:ser>
        <c:ser>
          <c:idx val="4"/>
          <c:order val="4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calculs!$E$10:$E$11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calculs!$H$10:$H$11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55A-4D33-83AE-71F6D41ACEA5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calculs!$E$10:$E$11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calculs!$I$10:$I$11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5A-4D33-83AE-71F6D41AC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233248"/>
        <c:axId val="1"/>
      </c:scatterChart>
      <c:valAx>
        <c:axId val="673233248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crossBetween val="midCat"/>
        <c:majorUnit val="24"/>
        <c:minorUnit val="12"/>
      </c:valAx>
      <c:valAx>
        <c:axId val="1"/>
        <c:scaling>
          <c:orientation val="minMax"/>
          <c:min val="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7323324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&amp;F</c:oddHeader>
      <c:oddFooter>Page &amp;P</c:oddFooter>
    </c:headerFooter>
    <c:pageMargins b="0.984251969" l="0.78740157499999996" r="0.78740157499999996" t="0.984251969" header="0.5" footer="0.5"/>
    <c:pageSetup orientation="portrait" horizontalDpi="-4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109451</xdr:colOff>
      <xdr:row>0</xdr:row>
      <xdr:rowOff>18185</xdr:rowOff>
    </xdr:from>
    <xdr:to>
      <xdr:col>18</xdr:col>
      <xdr:colOff>71351</xdr:colOff>
      <xdr:row>30</xdr:row>
      <xdr:rowOff>163253</xdr:rowOff>
    </xdr:to>
    <xdr:graphicFrame macro="">
      <xdr:nvGraphicFramePr>
        <xdr:cNvPr id="1252" name="Graphique 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12</xdr:row>
      <xdr:rowOff>161925</xdr:rowOff>
    </xdr:from>
    <xdr:to>
      <xdr:col>4</xdr:col>
      <xdr:colOff>1</xdr:colOff>
      <xdr:row>15</xdr:row>
      <xdr:rowOff>161925</xdr:rowOff>
    </xdr:to>
    <xdr:sp macro="" textlink="">
      <xdr:nvSpPr>
        <xdr:cNvPr id="1032" name="Tex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" y="2638425"/>
          <a:ext cx="3629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RESULTATS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(calculs automatiques)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260350</xdr:colOff>
          <xdr:row>23</xdr:row>
          <xdr:rowOff>171450</xdr:rowOff>
        </xdr:from>
        <xdr:to>
          <xdr:col>26</xdr:col>
          <xdr:colOff>400050</xdr:colOff>
          <xdr:row>29</xdr:row>
          <xdr:rowOff>127000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393700</xdr:colOff>
          <xdr:row>3</xdr:row>
          <xdr:rowOff>165100</xdr:rowOff>
        </xdr:from>
        <xdr:to>
          <xdr:col>26</xdr:col>
          <xdr:colOff>101600</xdr:colOff>
          <xdr:row>8</xdr:row>
          <xdr:rowOff>127000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</xdr:col>
      <xdr:colOff>0</xdr:colOff>
      <xdr:row>3</xdr:row>
      <xdr:rowOff>28575</xdr:rowOff>
    </xdr:to>
    <xdr:sp macro="" textlink="">
      <xdr:nvSpPr>
        <xdr:cNvPr id="8" name="Text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62902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DONNEES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(à remplir)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12</xdr:col>
      <xdr:colOff>0</xdr:colOff>
      <xdr:row>42</xdr:row>
      <xdr:rowOff>142875</xdr:rowOff>
    </xdr:to>
    <xdr:graphicFrame macro="">
      <xdr:nvGraphicFramePr>
        <xdr:cNvPr id="2256" name="Graphique 1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3</xdr:col>
      <xdr:colOff>0</xdr:colOff>
      <xdr:row>1</xdr:row>
      <xdr:rowOff>161925</xdr:rowOff>
    </xdr:to>
    <xdr:sp macro="" textlink="">
      <xdr:nvSpPr>
        <xdr:cNvPr id="3074" name="Text 7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16383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DOSE</a:t>
          </a:r>
          <a:endParaRPr lang="fr-FR"/>
        </a:p>
      </xdr:txBody>
    </xdr:sp>
    <xdr:clientData/>
  </xdr:twoCellAnchor>
  <xdr:twoCellAnchor>
    <xdr:from>
      <xdr:col>12</xdr:col>
      <xdr:colOff>9525</xdr:colOff>
      <xdr:row>0</xdr:row>
      <xdr:rowOff>0</xdr:rowOff>
    </xdr:from>
    <xdr:to>
      <xdr:col>15</xdr:col>
      <xdr:colOff>0</xdr:colOff>
      <xdr:row>1</xdr:row>
      <xdr:rowOff>161925</xdr:rowOff>
    </xdr:to>
    <xdr:sp macro="" textlink="">
      <xdr:nvSpPr>
        <xdr:cNvPr id="3075" name="Text 8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 txBox="1">
          <a:spLocks noChangeArrowheads="1"/>
        </xdr:cNvSpPr>
      </xdr:nvSpPr>
      <xdr:spPr bwMode="auto">
        <a:xfrm>
          <a:off x="7143750" y="0"/>
          <a:ext cx="20478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RESULTATS</a:t>
          </a:r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Q71"/>
  <sheetViews>
    <sheetView tabSelected="1" topLeftCell="A2" zoomScaleNormal="100" workbookViewId="0">
      <selection activeCell="B31" sqref="B31"/>
    </sheetView>
  </sheetViews>
  <sheetFormatPr baseColWidth="10" defaultColWidth="8.90625" defaultRowHeight="12.5" x14ac:dyDescent="0.25"/>
  <cols>
    <col min="1" max="1" width="24.36328125" customWidth="1"/>
    <col min="2" max="2" width="12.36328125" bestFit="1" customWidth="1"/>
    <col min="3" max="3" width="8.90625" style="3" bestFit="1" customWidth="1"/>
    <col min="4" max="4" width="10.08984375" customWidth="1"/>
    <col min="5" max="5" width="4.90625" customWidth="1"/>
    <col min="6" max="12" width="10.90625" bestFit="1" customWidth="1"/>
    <col min="13" max="13" width="12.90625" style="2" customWidth="1"/>
    <col min="14" max="14" width="9.36328125" style="4" customWidth="1"/>
    <col min="15" max="15" width="8.6328125" customWidth="1"/>
  </cols>
  <sheetData>
    <row r="2" spans="1:43" ht="12.75" customHeight="1" x14ac:dyDescent="0.25">
      <c r="U2" s="80"/>
      <c r="V2" s="142" t="s">
        <v>40</v>
      </c>
      <c r="W2" s="142"/>
      <c r="X2" s="142"/>
      <c r="Y2" s="142"/>
      <c r="Z2" s="142"/>
      <c r="AA2" s="142" t="s">
        <v>41</v>
      </c>
      <c r="AB2" s="142"/>
      <c r="AC2" s="142"/>
      <c r="AD2" s="142"/>
      <c r="AE2" s="142"/>
      <c r="AF2" s="80"/>
      <c r="AG2" s="80"/>
      <c r="AH2" s="142" t="s">
        <v>40</v>
      </c>
      <c r="AI2" s="142"/>
      <c r="AJ2" s="142"/>
      <c r="AK2" s="142"/>
      <c r="AL2" s="142"/>
      <c r="AM2" s="142" t="s">
        <v>41</v>
      </c>
      <c r="AN2" s="142"/>
      <c r="AO2" s="142"/>
      <c r="AP2" s="142"/>
      <c r="AQ2" s="142"/>
    </row>
    <row r="3" spans="1:43" ht="15" customHeight="1" thickBot="1" x14ac:dyDescent="0.35">
      <c r="A3" s="82"/>
      <c r="B3" s="79"/>
      <c r="U3" s="80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80"/>
      <c r="AG3" s="80"/>
      <c r="AH3" s="143"/>
      <c r="AI3" s="143"/>
      <c r="AJ3" s="143"/>
      <c r="AK3" s="143"/>
      <c r="AL3" s="143"/>
      <c r="AM3" s="143"/>
      <c r="AN3" s="143"/>
      <c r="AO3" s="143"/>
      <c r="AP3" s="143"/>
      <c r="AQ3" s="143"/>
    </row>
    <row r="4" spans="1:43" ht="15" customHeight="1" thickBot="1" x14ac:dyDescent="0.35">
      <c r="C4" s="78" t="s">
        <v>38</v>
      </c>
      <c r="D4" s="78" t="s">
        <v>39</v>
      </c>
      <c r="U4" s="146" t="s">
        <v>42</v>
      </c>
      <c r="V4" s="133" t="s">
        <v>52</v>
      </c>
      <c r="W4" s="134"/>
      <c r="X4" s="134"/>
      <c r="Y4" s="134"/>
      <c r="Z4" s="135"/>
      <c r="AA4" s="133" t="s">
        <v>52</v>
      </c>
      <c r="AB4" s="134"/>
      <c r="AC4" s="134"/>
      <c r="AD4" s="134"/>
      <c r="AE4" s="135"/>
      <c r="AF4" s="80"/>
      <c r="AG4" s="146"/>
      <c r="AH4" s="133"/>
      <c r="AI4" s="134"/>
      <c r="AJ4" s="134"/>
      <c r="AK4" s="134"/>
      <c r="AL4" s="135"/>
      <c r="AM4" s="133"/>
      <c r="AN4" s="134"/>
      <c r="AO4" s="134"/>
      <c r="AP4" s="134"/>
      <c r="AQ4" s="135"/>
    </row>
    <row r="5" spans="1:43" ht="15" customHeight="1" thickBot="1" x14ac:dyDescent="0.35">
      <c r="A5" s="78" t="s">
        <v>29</v>
      </c>
      <c r="B5" s="110" t="s">
        <v>24</v>
      </c>
      <c r="C5" s="85">
        <v>0</v>
      </c>
      <c r="D5" s="97">
        <v>0</v>
      </c>
      <c r="U5" s="146"/>
      <c r="V5" s="136"/>
      <c r="W5" s="137"/>
      <c r="X5" s="137"/>
      <c r="Y5" s="137"/>
      <c r="Z5" s="138"/>
      <c r="AA5" s="136"/>
      <c r="AB5" s="137"/>
      <c r="AC5" s="137"/>
      <c r="AD5" s="137"/>
      <c r="AE5" s="138"/>
      <c r="AF5" s="80"/>
      <c r="AG5" s="146"/>
      <c r="AH5" s="136"/>
      <c r="AI5" s="137"/>
      <c r="AJ5" s="137"/>
      <c r="AK5" s="137"/>
      <c r="AL5" s="138"/>
      <c r="AM5" s="136"/>
      <c r="AN5" s="137"/>
      <c r="AO5" s="137"/>
      <c r="AP5" s="137"/>
      <c r="AQ5" s="138"/>
    </row>
    <row r="6" spans="1:43" ht="15" customHeight="1" thickBot="1" x14ac:dyDescent="0.35">
      <c r="A6" s="78"/>
      <c r="B6" s="80"/>
      <c r="C6" s="86" t="s">
        <v>27</v>
      </c>
      <c r="D6" s="98" t="s">
        <v>27</v>
      </c>
      <c r="U6" s="146"/>
      <c r="V6" s="136"/>
      <c r="W6" s="137"/>
      <c r="X6" s="137"/>
      <c r="Y6" s="137"/>
      <c r="Z6" s="138"/>
      <c r="AA6" s="136"/>
      <c r="AB6" s="137"/>
      <c r="AC6" s="137"/>
      <c r="AD6" s="137"/>
      <c r="AE6" s="138"/>
      <c r="AF6" s="80"/>
      <c r="AG6" s="146"/>
      <c r="AH6" s="136"/>
      <c r="AI6" s="137"/>
      <c r="AJ6" s="137"/>
      <c r="AK6" s="137"/>
      <c r="AL6" s="138"/>
      <c r="AM6" s="136"/>
      <c r="AN6" s="137"/>
      <c r="AO6" s="137"/>
      <c r="AP6" s="137"/>
      <c r="AQ6" s="138"/>
    </row>
    <row r="7" spans="1:43" ht="15" customHeight="1" thickBot="1" x14ac:dyDescent="0.35">
      <c r="A7" s="78" t="s">
        <v>30</v>
      </c>
      <c r="B7" s="111" t="s">
        <v>1</v>
      </c>
      <c r="C7" s="87">
        <v>10</v>
      </c>
      <c r="D7" s="99">
        <v>10</v>
      </c>
      <c r="U7" s="146"/>
      <c r="V7" s="136"/>
      <c r="W7" s="137"/>
      <c r="X7" s="137"/>
      <c r="Y7" s="137"/>
      <c r="Z7" s="138"/>
      <c r="AA7" s="136"/>
      <c r="AB7" s="137"/>
      <c r="AC7" s="137"/>
      <c r="AD7" s="137"/>
      <c r="AE7" s="138"/>
      <c r="AF7" s="80"/>
      <c r="AG7" s="146"/>
      <c r="AH7" s="136"/>
      <c r="AI7" s="137"/>
      <c r="AJ7" s="137"/>
      <c r="AK7" s="137"/>
      <c r="AL7" s="138"/>
      <c r="AM7" s="136"/>
      <c r="AN7" s="137"/>
      <c r="AO7" s="137"/>
      <c r="AP7" s="137"/>
      <c r="AQ7" s="138"/>
    </row>
    <row r="8" spans="1:43" ht="15" customHeight="1" thickBot="1" x14ac:dyDescent="0.35">
      <c r="A8" s="78"/>
      <c r="B8" s="80"/>
      <c r="C8" s="86"/>
      <c r="D8" s="98"/>
      <c r="U8" s="146"/>
      <c r="V8" s="136"/>
      <c r="W8" s="137"/>
      <c r="X8" s="137"/>
      <c r="Y8" s="137"/>
      <c r="Z8" s="138"/>
      <c r="AA8" s="136"/>
      <c r="AB8" s="137"/>
      <c r="AC8" s="137"/>
      <c r="AD8" s="137"/>
      <c r="AE8" s="138"/>
      <c r="AF8" s="80"/>
      <c r="AG8" s="146"/>
      <c r="AH8" s="136"/>
      <c r="AI8" s="137"/>
      <c r="AJ8" s="137"/>
      <c r="AK8" s="137"/>
      <c r="AL8" s="138"/>
      <c r="AM8" s="136"/>
      <c r="AN8" s="137"/>
      <c r="AO8" s="137"/>
      <c r="AP8" s="137"/>
      <c r="AQ8" s="138"/>
    </row>
    <row r="9" spans="1:43" ht="15" customHeight="1" x14ac:dyDescent="0.3">
      <c r="A9" s="78" t="s">
        <v>31</v>
      </c>
      <c r="B9" s="112" t="s">
        <v>5</v>
      </c>
      <c r="C9" s="88">
        <v>24</v>
      </c>
      <c r="D9" s="100">
        <v>24</v>
      </c>
      <c r="U9" s="146"/>
      <c r="V9" s="136"/>
      <c r="W9" s="137"/>
      <c r="X9" s="137"/>
      <c r="Y9" s="137"/>
      <c r="Z9" s="138"/>
      <c r="AA9" s="136"/>
      <c r="AB9" s="137"/>
      <c r="AC9" s="137"/>
      <c r="AD9" s="137"/>
      <c r="AE9" s="138"/>
      <c r="AF9" s="80"/>
      <c r="AG9" s="146"/>
      <c r="AH9" s="136"/>
      <c r="AI9" s="137"/>
      <c r="AJ9" s="137"/>
      <c r="AK9" s="137"/>
      <c r="AL9" s="138"/>
      <c r="AM9" s="136"/>
      <c r="AN9" s="137"/>
      <c r="AO9" s="137"/>
      <c r="AP9" s="137"/>
      <c r="AQ9" s="138"/>
    </row>
    <row r="10" spans="1:43" ht="15" customHeight="1" thickBot="1" x14ac:dyDescent="0.35">
      <c r="A10" s="78" t="s">
        <v>32</v>
      </c>
      <c r="B10" s="113" t="s">
        <v>21</v>
      </c>
      <c r="C10" s="89">
        <v>24</v>
      </c>
      <c r="D10" s="101">
        <v>24</v>
      </c>
      <c r="U10" s="146"/>
      <c r="V10" s="136"/>
      <c r="W10" s="137"/>
      <c r="X10" s="137"/>
      <c r="Y10" s="137"/>
      <c r="Z10" s="138"/>
      <c r="AA10" s="136"/>
      <c r="AB10" s="137"/>
      <c r="AC10" s="137"/>
      <c r="AD10" s="137"/>
      <c r="AE10" s="138"/>
      <c r="AF10" s="80"/>
      <c r="AG10" s="146"/>
      <c r="AH10" s="136"/>
      <c r="AI10" s="137"/>
      <c r="AJ10" s="137"/>
      <c r="AK10" s="137"/>
      <c r="AL10" s="138"/>
      <c r="AM10" s="136"/>
      <c r="AN10" s="137"/>
      <c r="AO10" s="137"/>
      <c r="AP10" s="137"/>
      <c r="AQ10" s="138"/>
    </row>
    <row r="11" spans="1:43" ht="15" customHeight="1" x14ac:dyDescent="0.25">
      <c r="C11" s="86"/>
      <c r="D11" s="98" t="s">
        <v>28</v>
      </c>
      <c r="G11">
        <v>0</v>
      </c>
      <c r="H11">
        <f>B28</f>
        <v>10</v>
      </c>
      <c r="I11">
        <f>B27</f>
        <v>20</v>
      </c>
      <c r="J11">
        <f>B26</f>
        <v>20</v>
      </c>
      <c r="K11" s="54">
        <f>C19</f>
        <v>0</v>
      </c>
      <c r="L11" s="54">
        <f>D19</f>
        <v>0</v>
      </c>
      <c r="U11" s="146"/>
      <c r="V11" s="136"/>
      <c r="W11" s="137"/>
      <c r="X11" s="137"/>
      <c r="Y11" s="137"/>
      <c r="Z11" s="138"/>
      <c r="AA11" s="136"/>
      <c r="AB11" s="137"/>
      <c r="AC11" s="137"/>
      <c r="AD11" s="137"/>
      <c r="AE11" s="138"/>
      <c r="AF11" s="80"/>
      <c r="AG11" s="146"/>
      <c r="AH11" s="136"/>
      <c r="AI11" s="137"/>
      <c r="AJ11" s="137"/>
      <c r="AK11" s="137"/>
      <c r="AL11" s="138"/>
      <c r="AM11" s="136"/>
      <c r="AN11" s="137"/>
      <c r="AO11" s="137"/>
      <c r="AP11" s="137"/>
      <c r="AQ11" s="138"/>
    </row>
    <row r="12" spans="1:43" ht="15" customHeight="1" x14ac:dyDescent="0.3">
      <c r="A12" s="43"/>
      <c r="B12" s="81"/>
      <c r="C12" s="83"/>
      <c r="D12" s="102"/>
      <c r="G12">
        <v>300</v>
      </c>
      <c r="H12">
        <f>B28</f>
        <v>10</v>
      </c>
      <c r="I12">
        <f>B27</f>
        <v>20</v>
      </c>
      <c r="J12">
        <f>B26</f>
        <v>20</v>
      </c>
      <c r="K12" s="54">
        <f>C19</f>
        <v>0</v>
      </c>
      <c r="L12" s="54">
        <f>D19</f>
        <v>0</v>
      </c>
      <c r="U12" s="146"/>
      <c r="V12" s="136"/>
      <c r="W12" s="137"/>
      <c r="X12" s="137"/>
      <c r="Y12" s="137"/>
      <c r="Z12" s="138"/>
      <c r="AA12" s="136"/>
      <c r="AB12" s="137"/>
      <c r="AC12" s="137"/>
      <c r="AD12" s="137"/>
      <c r="AE12" s="138"/>
      <c r="AF12" s="80"/>
      <c r="AG12" s="146"/>
      <c r="AH12" s="136"/>
      <c r="AI12" s="137"/>
      <c r="AJ12" s="137"/>
      <c r="AK12" s="137"/>
      <c r="AL12" s="138"/>
      <c r="AM12" s="136"/>
      <c r="AN12" s="137"/>
      <c r="AO12" s="137"/>
      <c r="AP12" s="137"/>
      <c r="AQ12" s="138"/>
    </row>
    <row r="13" spans="1:43" ht="15" customHeight="1" x14ac:dyDescent="0.3">
      <c r="A13" s="43"/>
      <c r="B13" s="81"/>
      <c r="C13" s="84"/>
      <c r="D13" s="103"/>
      <c r="K13" s="54"/>
      <c r="L13" s="54"/>
      <c r="U13" s="146"/>
      <c r="V13" s="136"/>
      <c r="W13" s="137"/>
      <c r="X13" s="137"/>
      <c r="Y13" s="137"/>
      <c r="Z13" s="138"/>
      <c r="AA13" s="136"/>
      <c r="AB13" s="137"/>
      <c r="AC13" s="137"/>
      <c r="AD13" s="137"/>
      <c r="AE13" s="138"/>
      <c r="AF13" s="80"/>
      <c r="AG13" s="146"/>
      <c r="AH13" s="136"/>
      <c r="AI13" s="137"/>
      <c r="AJ13" s="137"/>
      <c r="AK13" s="137"/>
      <c r="AL13" s="138"/>
      <c r="AM13" s="136"/>
      <c r="AN13" s="137"/>
      <c r="AO13" s="137"/>
      <c r="AP13" s="137"/>
      <c r="AQ13" s="138"/>
    </row>
    <row r="14" spans="1:43" ht="15" customHeight="1" x14ac:dyDescent="0.35">
      <c r="B14" s="77"/>
      <c r="C14" s="84"/>
      <c r="D14" s="103"/>
      <c r="U14" s="146"/>
      <c r="V14" s="136"/>
      <c r="W14" s="137"/>
      <c r="X14" s="137"/>
      <c r="Y14" s="137"/>
      <c r="Z14" s="138"/>
      <c r="AA14" s="136"/>
      <c r="AB14" s="137"/>
      <c r="AC14" s="137"/>
      <c r="AD14" s="137"/>
      <c r="AE14" s="138"/>
      <c r="AF14" s="80"/>
      <c r="AG14" s="146"/>
      <c r="AH14" s="136"/>
      <c r="AI14" s="137"/>
      <c r="AJ14" s="137"/>
      <c r="AK14" s="137"/>
      <c r="AL14" s="138"/>
      <c r="AM14" s="136"/>
      <c r="AN14" s="137"/>
      <c r="AO14" s="137"/>
      <c r="AP14" s="137"/>
      <c r="AQ14" s="138"/>
    </row>
    <row r="15" spans="1:43" ht="15" customHeight="1" x14ac:dyDescent="0.25">
      <c r="C15" s="90"/>
      <c r="D15" s="98"/>
      <c r="U15" s="146"/>
      <c r="V15" s="136"/>
      <c r="W15" s="137"/>
      <c r="X15" s="137"/>
      <c r="Y15" s="137"/>
      <c r="Z15" s="138"/>
      <c r="AA15" s="136"/>
      <c r="AB15" s="137"/>
      <c r="AC15" s="137"/>
      <c r="AD15" s="137"/>
      <c r="AE15" s="138"/>
      <c r="AF15" s="80"/>
      <c r="AG15" s="146"/>
      <c r="AH15" s="136"/>
      <c r="AI15" s="137"/>
      <c r="AJ15" s="137"/>
      <c r="AK15" s="137"/>
      <c r="AL15" s="138"/>
      <c r="AM15" s="136"/>
      <c r="AN15" s="137"/>
      <c r="AO15" s="137"/>
      <c r="AP15" s="137"/>
      <c r="AQ15" s="138"/>
    </row>
    <row r="16" spans="1:43" ht="15" customHeight="1" thickBot="1" x14ac:dyDescent="0.4">
      <c r="C16" s="90"/>
      <c r="D16" s="98"/>
      <c r="M16" s="30"/>
      <c r="U16" s="146"/>
      <c r="V16" s="139"/>
      <c r="W16" s="140"/>
      <c r="X16" s="140"/>
      <c r="Y16" s="140"/>
      <c r="Z16" s="141"/>
      <c r="AA16" s="139"/>
      <c r="AB16" s="140"/>
      <c r="AC16" s="140"/>
      <c r="AD16" s="140"/>
      <c r="AE16" s="141"/>
      <c r="AF16" s="80"/>
      <c r="AG16" s="146"/>
      <c r="AH16" s="139"/>
      <c r="AI16" s="140"/>
      <c r="AJ16" s="140"/>
      <c r="AK16" s="140"/>
      <c r="AL16" s="141"/>
      <c r="AM16" s="139"/>
      <c r="AN16" s="140"/>
      <c r="AO16" s="140"/>
      <c r="AP16" s="140"/>
      <c r="AQ16" s="141"/>
    </row>
    <row r="17" spans="1:43" ht="15" customHeight="1" x14ac:dyDescent="0.35">
      <c r="A17" s="78" t="s">
        <v>33</v>
      </c>
      <c r="B17" s="114" t="s">
        <v>14</v>
      </c>
      <c r="C17" s="91">
        <f>calculs!N3</f>
        <v>0</v>
      </c>
      <c r="D17" s="104">
        <f>calculs!O3</f>
        <v>0</v>
      </c>
      <c r="M17" s="30"/>
      <c r="U17" s="146" t="s">
        <v>43</v>
      </c>
      <c r="V17" s="133" t="s">
        <v>52</v>
      </c>
      <c r="W17" s="134"/>
      <c r="X17" s="134"/>
      <c r="Y17" s="134"/>
      <c r="Z17" s="135"/>
      <c r="AA17" s="133" t="s">
        <v>52</v>
      </c>
      <c r="AB17" s="134"/>
      <c r="AC17" s="134"/>
      <c r="AD17" s="134"/>
      <c r="AE17" s="135"/>
      <c r="AF17" s="80"/>
      <c r="AG17" s="146"/>
      <c r="AH17" s="133"/>
      <c r="AI17" s="134"/>
      <c r="AJ17" s="134"/>
      <c r="AK17" s="134"/>
      <c r="AL17" s="135"/>
      <c r="AM17" s="133"/>
      <c r="AN17" s="134"/>
      <c r="AO17" s="134"/>
      <c r="AP17" s="134"/>
      <c r="AQ17" s="135"/>
    </row>
    <row r="18" spans="1:43" ht="15" customHeight="1" x14ac:dyDescent="0.35">
      <c r="A18" s="78" t="s">
        <v>34</v>
      </c>
      <c r="B18" s="115" t="s">
        <v>15</v>
      </c>
      <c r="C18" s="92">
        <f>calculs!N4</f>
        <v>0</v>
      </c>
      <c r="D18" s="105">
        <f>calculs!O4</f>
        <v>0</v>
      </c>
      <c r="U18" s="146"/>
      <c r="V18" s="136"/>
      <c r="W18" s="137"/>
      <c r="X18" s="137"/>
      <c r="Y18" s="137"/>
      <c r="Z18" s="138"/>
      <c r="AA18" s="136"/>
      <c r="AB18" s="137"/>
      <c r="AC18" s="137"/>
      <c r="AD18" s="137"/>
      <c r="AE18" s="138"/>
      <c r="AF18" s="80"/>
      <c r="AG18" s="146"/>
      <c r="AH18" s="136"/>
      <c r="AI18" s="137"/>
      <c r="AJ18" s="137"/>
      <c r="AK18" s="137"/>
      <c r="AL18" s="138"/>
      <c r="AM18" s="136"/>
      <c r="AN18" s="137"/>
      <c r="AO18" s="137"/>
      <c r="AP18" s="137"/>
      <c r="AQ18" s="138"/>
    </row>
    <row r="19" spans="1:43" ht="15" customHeight="1" x14ac:dyDescent="0.35">
      <c r="A19" s="78" t="s">
        <v>35</v>
      </c>
      <c r="B19" s="115" t="s">
        <v>16</v>
      </c>
      <c r="C19" s="93">
        <f>calculs!N5</f>
        <v>0</v>
      </c>
      <c r="D19" s="106">
        <f>calculs!O5</f>
        <v>0</v>
      </c>
      <c r="N19" s="35"/>
      <c r="O19" s="37"/>
      <c r="P19" s="37"/>
      <c r="U19" s="146"/>
      <c r="V19" s="136"/>
      <c r="W19" s="137"/>
      <c r="X19" s="137"/>
      <c r="Y19" s="137"/>
      <c r="Z19" s="138"/>
      <c r="AA19" s="136"/>
      <c r="AB19" s="137"/>
      <c r="AC19" s="137"/>
      <c r="AD19" s="137"/>
      <c r="AE19" s="138"/>
      <c r="AF19" s="80"/>
      <c r="AG19" s="146"/>
      <c r="AH19" s="136"/>
      <c r="AI19" s="137"/>
      <c r="AJ19" s="137"/>
      <c r="AK19" s="137"/>
      <c r="AL19" s="138"/>
      <c r="AM19" s="136"/>
      <c r="AN19" s="137"/>
      <c r="AO19" s="137"/>
      <c r="AP19" s="137"/>
      <c r="AQ19" s="138"/>
    </row>
    <row r="20" spans="1:43" ht="15" customHeight="1" x14ac:dyDescent="0.35">
      <c r="A20" s="78"/>
      <c r="B20" s="115"/>
      <c r="C20" s="94"/>
      <c r="D20" s="107"/>
      <c r="M20" s="27"/>
      <c r="N20" s="35"/>
      <c r="O20" s="38"/>
      <c r="P20" s="39"/>
      <c r="U20" s="146"/>
      <c r="V20" s="136"/>
      <c r="W20" s="137"/>
      <c r="X20" s="137"/>
      <c r="Y20" s="137"/>
      <c r="Z20" s="138"/>
      <c r="AA20" s="136"/>
      <c r="AB20" s="137"/>
      <c r="AC20" s="137"/>
      <c r="AD20" s="137"/>
      <c r="AE20" s="138"/>
      <c r="AF20" s="80"/>
      <c r="AG20" s="146"/>
      <c r="AH20" s="136"/>
      <c r="AI20" s="137"/>
      <c r="AJ20" s="137"/>
      <c r="AK20" s="137"/>
      <c r="AL20" s="138"/>
      <c r="AM20" s="136"/>
      <c r="AN20" s="137"/>
      <c r="AO20" s="137"/>
      <c r="AP20" s="137"/>
      <c r="AQ20" s="138"/>
    </row>
    <row r="21" spans="1:43" ht="15" customHeight="1" x14ac:dyDescent="0.35">
      <c r="A21" s="78" t="s">
        <v>36</v>
      </c>
      <c r="B21" s="115" t="s">
        <v>17</v>
      </c>
      <c r="C21" s="95">
        <f>calculs!N7</f>
        <v>2</v>
      </c>
      <c r="D21" s="108">
        <f>calculs!O7</f>
        <v>2</v>
      </c>
      <c r="I21" s="3"/>
      <c r="M21" s="27"/>
      <c r="N21" s="35"/>
      <c r="O21" s="38"/>
      <c r="P21" s="39"/>
      <c r="U21" s="146"/>
      <c r="V21" s="136"/>
      <c r="W21" s="137"/>
      <c r="X21" s="137"/>
      <c r="Y21" s="137"/>
      <c r="Z21" s="138"/>
      <c r="AA21" s="136"/>
      <c r="AB21" s="137"/>
      <c r="AC21" s="137"/>
      <c r="AD21" s="137"/>
      <c r="AE21" s="138"/>
      <c r="AF21" s="80"/>
      <c r="AG21" s="146"/>
      <c r="AH21" s="136"/>
      <c r="AI21" s="137"/>
      <c r="AJ21" s="137"/>
      <c r="AK21" s="137"/>
      <c r="AL21" s="138"/>
      <c r="AM21" s="136"/>
      <c r="AN21" s="137"/>
      <c r="AO21" s="137"/>
      <c r="AP21" s="137"/>
      <c r="AQ21" s="138"/>
    </row>
    <row r="22" spans="1:43" ht="15" customHeight="1" thickBot="1" x14ac:dyDescent="0.4">
      <c r="A22" s="78" t="s">
        <v>37</v>
      </c>
      <c r="B22" s="116" t="s">
        <v>22</v>
      </c>
      <c r="C22" s="96" t="e">
        <f>calculs!N8</f>
        <v>#DIV/0!</v>
      </c>
      <c r="D22" s="109" t="e">
        <f>calculs!O8</f>
        <v>#DIV/0!</v>
      </c>
      <c r="U22" s="146"/>
      <c r="V22" s="136"/>
      <c r="W22" s="137"/>
      <c r="X22" s="137"/>
      <c r="Y22" s="137"/>
      <c r="Z22" s="138"/>
      <c r="AA22" s="136"/>
      <c r="AB22" s="137"/>
      <c r="AC22" s="137"/>
      <c r="AD22" s="137"/>
      <c r="AE22" s="138"/>
      <c r="AF22" s="80"/>
      <c r="AG22" s="146"/>
      <c r="AH22" s="136"/>
      <c r="AI22" s="137"/>
      <c r="AJ22" s="137"/>
      <c r="AK22" s="137"/>
      <c r="AL22" s="138"/>
      <c r="AM22" s="136"/>
      <c r="AN22" s="137"/>
      <c r="AO22" s="137"/>
      <c r="AP22" s="137"/>
      <c r="AQ22" s="138"/>
    </row>
    <row r="23" spans="1:43" ht="15" customHeight="1" x14ac:dyDescent="0.25">
      <c r="U23" s="146"/>
      <c r="V23" s="136"/>
      <c r="W23" s="137"/>
      <c r="X23" s="137"/>
      <c r="Y23" s="137"/>
      <c r="Z23" s="138"/>
      <c r="AA23" s="136"/>
      <c r="AB23" s="137"/>
      <c r="AC23" s="137"/>
      <c r="AD23" s="137"/>
      <c r="AE23" s="138"/>
      <c r="AF23" s="80"/>
      <c r="AG23" s="146"/>
      <c r="AH23" s="136"/>
      <c r="AI23" s="137"/>
      <c r="AJ23" s="137"/>
      <c r="AK23" s="137"/>
      <c r="AL23" s="138"/>
      <c r="AM23" s="136"/>
      <c r="AN23" s="137"/>
      <c r="AO23" s="137"/>
      <c r="AP23" s="137"/>
      <c r="AQ23" s="138"/>
    </row>
    <row r="24" spans="1:43" ht="15" customHeight="1" thickBot="1" x14ac:dyDescent="0.3">
      <c r="H24" s="43"/>
      <c r="I24" s="43"/>
      <c r="J24" s="43"/>
      <c r="T24" s="119" t="s">
        <v>27</v>
      </c>
      <c r="U24" s="146"/>
      <c r="V24" s="136"/>
      <c r="W24" s="137"/>
      <c r="X24" s="137"/>
      <c r="Y24" s="137"/>
      <c r="Z24" s="138"/>
      <c r="AA24" s="136"/>
      <c r="AB24" s="137"/>
      <c r="AC24" s="137"/>
      <c r="AD24" s="137"/>
      <c r="AE24" s="138"/>
      <c r="AF24" s="80"/>
      <c r="AG24" s="146"/>
      <c r="AH24" s="136"/>
      <c r="AI24" s="137"/>
      <c r="AJ24" s="137"/>
      <c r="AK24" s="137"/>
      <c r="AL24" s="138"/>
      <c r="AM24" s="136"/>
      <c r="AN24" s="137"/>
      <c r="AO24" s="137"/>
      <c r="AP24" s="137"/>
      <c r="AQ24" s="138"/>
    </row>
    <row r="25" spans="1:43" ht="15" customHeight="1" x14ac:dyDescent="0.4">
      <c r="A25" s="13"/>
      <c r="B25" s="7"/>
      <c r="C25" s="7"/>
      <c r="D25" s="8"/>
      <c r="I25" s="3"/>
      <c r="U25" s="146"/>
      <c r="V25" s="136"/>
      <c r="W25" s="137"/>
      <c r="X25" s="137"/>
      <c r="Y25" s="137"/>
      <c r="Z25" s="138"/>
      <c r="AA25" s="136"/>
      <c r="AB25" s="137"/>
      <c r="AC25" s="137"/>
      <c r="AD25" s="137"/>
      <c r="AE25" s="138"/>
      <c r="AF25" s="80"/>
      <c r="AG25" s="146"/>
      <c r="AH25" s="136"/>
      <c r="AI25" s="137"/>
      <c r="AJ25" s="137"/>
      <c r="AK25" s="137"/>
      <c r="AL25" s="138"/>
      <c r="AM25" s="136"/>
      <c r="AN25" s="137"/>
      <c r="AO25" s="137"/>
      <c r="AP25" s="137"/>
      <c r="AQ25" s="138"/>
    </row>
    <row r="26" spans="1:43" ht="15" customHeight="1" x14ac:dyDescent="0.25">
      <c r="A26" s="69" t="s">
        <v>47</v>
      </c>
      <c r="B26" s="70">
        <v>20</v>
      </c>
      <c r="C26" s="71" t="s">
        <v>23</v>
      </c>
      <c r="D26" s="72">
        <f>B26/B28</f>
        <v>2</v>
      </c>
      <c r="S26" t="s">
        <v>28</v>
      </c>
      <c r="U26" s="146"/>
      <c r="V26" s="136"/>
      <c r="W26" s="137"/>
      <c r="X26" s="137"/>
      <c r="Y26" s="137"/>
      <c r="Z26" s="138"/>
      <c r="AA26" s="136"/>
      <c r="AB26" s="137"/>
      <c r="AC26" s="137"/>
      <c r="AD26" s="137"/>
      <c r="AE26" s="138"/>
      <c r="AF26" s="80"/>
      <c r="AG26" s="146"/>
      <c r="AH26" s="136"/>
      <c r="AI26" s="137"/>
      <c r="AJ26" s="137"/>
      <c r="AK26" s="137"/>
      <c r="AL26" s="138"/>
      <c r="AM26" s="136"/>
      <c r="AN26" s="137"/>
      <c r="AO26" s="137"/>
      <c r="AP26" s="137"/>
      <c r="AQ26" s="138"/>
    </row>
    <row r="27" spans="1:43" ht="15" customHeight="1" x14ac:dyDescent="0.25">
      <c r="A27" s="69" t="s">
        <v>46</v>
      </c>
      <c r="B27" s="70">
        <v>20</v>
      </c>
      <c r="C27" s="71" t="s">
        <v>23</v>
      </c>
      <c r="D27" s="72">
        <f>B27/B28</f>
        <v>2</v>
      </c>
      <c r="U27" s="146"/>
      <c r="V27" s="136"/>
      <c r="W27" s="137"/>
      <c r="X27" s="137"/>
      <c r="Y27" s="137"/>
      <c r="Z27" s="138"/>
      <c r="AA27" s="136"/>
      <c r="AB27" s="137"/>
      <c r="AC27" s="137"/>
      <c r="AD27" s="137"/>
      <c r="AE27" s="138"/>
      <c r="AF27" s="80"/>
      <c r="AG27" s="146"/>
      <c r="AH27" s="136"/>
      <c r="AI27" s="137"/>
      <c r="AJ27" s="137"/>
      <c r="AK27" s="137"/>
      <c r="AL27" s="138"/>
      <c r="AM27" s="136"/>
      <c r="AN27" s="137"/>
      <c r="AO27" s="137"/>
      <c r="AP27" s="137"/>
      <c r="AQ27" s="138"/>
    </row>
    <row r="28" spans="1:43" ht="15" customHeight="1" thickBot="1" x14ac:dyDescent="0.3">
      <c r="A28" s="73" t="s">
        <v>20</v>
      </c>
      <c r="B28" s="74">
        <v>10</v>
      </c>
      <c r="C28" s="75"/>
      <c r="D28" s="76"/>
      <c r="U28" s="146"/>
      <c r="V28" s="136"/>
      <c r="W28" s="137"/>
      <c r="X28" s="137"/>
      <c r="Y28" s="137"/>
      <c r="Z28" s="138"/>
      <c r="AA28" s="136"/>
      <c r="AB28" s="137"/>
      <c r="AC28" s="137"/>
      <c r="AD28" s="137"/>
      <c r="AE28" s="138"/>
      <c r="AF28" s="80"/>
      <c r="AG28" s="146"/>
      <c r="AH28" s="136"/>
      <c r="AI28" s="137"/>
      <c r="AJ28" s="137"/>
      <c r="AK28" s="137"/>
      <c r="AL28" s="138"/>
      <c r="AM28" s="136"/>
      <c r="AN28" s="137"/>
      <c r="AO28" s="137"/>
      <c r="AP28" s="137"/>
      <c r="AQ28" s="138"/>
    </row>
    <row r="29" spans="1:43" ht="15" customHeight="1" thickBot="1" x14ac:dyDescent="0.3">
      <c r="B29" s="119"/>
      <c r="U29" s="146"/>
      <c r="V29" s="139"/>
      <c r="W29" s="140"/>
      <c r="X29" s="140"/>
      <c r="Y29" s="140"/>
      <c r="Z29" s="141"/>
      <c r="AA29" s="139"/>
      <c r="AB29" s="140"/>
      <c r="AC29" s="140"/>
      <c r="AD29" s="140"/>
      <c r="AE29" s="141"/>
      <c r="AF29" s="80"/>
      <c r="AG29" s="146"/>
      <c r="AH29" s="139"/>
      <c r="AI29" s="140"/>
      <c r="AJ29" s="140"/>
      <c r="AK29" s="140"/>
      <c r="AL29" s="141"/>
      <c r="AM29" s="139"/>
      <c r="AN29" s="140"/>
      <c r="AO29" s="140"/>
      <c r="AP29" s="140"/>
      <c r="AQ29" s="141"/>
    </row>
    <row r="30" spans="1:43" ht="15" customHeight="1" x14ac:dyDescent="0.25"/>
    <row r="31" spans="1:43" ht="15" customHeight="1" x14ac:dyDescent="0.25"/>
    <row r="32" spans="1:43" ht="16" customHeight="1" x14ac:dyDescent="0.25">
      <c r="C32" s="131"/>
    </row>
    <row r="33" spans="2:43" ht="16" customHeight="1" x14ac:dyDescent="0.25">
      <c r="C33" s="117"/>
      <c r="M33" s="130" t="s">
        <v>27</v>
      </c>
      <c r="V33" s="144" t="s">
        <v>40</v>
      </c>
      <c r="W33" s="144"/>
      <c r="X33" s="144"/>
      <c r="Y33" s="144"/>
      <c r="Z33" s="144"/>
      <c r="AA33" s="144" t="s">
        <v>41</v>
      </c>
      <c r="AB33" s="144"/>
      <c r="AC33" s="144"/>
      <c r="AD33" s="144"/>
      <c r="AE33" s="144"/>
      <c r="AG33" s="122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</row>
    <row r="34" spans="2:43" ht="27.75" customHeight="1" thickBot="1" x14ac:dyDescent="0.45">
      <c r="B34" s="120" t="s">
        <v>48</v>
      </c>
      <c r="F34" s="118">
        <v>1</v>
      </c>
      <c r="G34" s="118">
        <v>2</v>
      </c>
      <c r="H34" s="128">
        <v>3</v>
      </c>
      <c r="I34" s="128">
        <v>4</v>
      </c>
      <c r="J34" s="128">
        <v>5</v>
      </c>
      <c r="K34" s="118">
        <v>6</v>
      </c>
      <c r="L34" s="118">
        <v>7</v>
      </c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G34" s="122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</row>
    <row r="35" spans="2:43" ht="18" customHeight="1" x14ac:dyDescent="0.3">
      <c r="B35" s="123" t="s">
        <v>49</v>
      </c>
      <c r="C35" s="124"/>
      <c r="D35" s="123"/>
      <c r="E35" s="123"/>
      <c r="F35" s="125">
        <f t="shared" ref="F35:L35" si="0">1-1/2^F34</f>
        <v>0.5</v>
      </c>
      <c r="G35" s="125">
        <f t="shared" si="0"/>
        <v>0.75</v>
      </c>
      <c r="H35" s="129">
        <f t="shared" si="0"/>
        <v>0.875</v>
      </c>
      <c r="I35" s="129">
        <f t="shared" si="0"/>
        <v>0.9375</v>
      </c>
      <c r="J35" s="129">
        <f t="shared" si="0"/>
        <v>0.96875</v>
      </c>
      <c r="K35" s="125">
        <f t="shared" si="0"/>
        <v>0.984375</v>
      </c>
      <c r="L35" s="125">
        <f t="shared" si="0"/>
        <v>0.9921875</v>
      </c>
      <c r="M35" s="126"/>
      <c r="U35" s="132" t="s">
        <v>44</v>
      </c>
      <c r="V35" s="133" t="s">
        <v>52</v>
      </c>
      <c r="W35" s="134"/>
      <c r="X35" s="134"/>
      <c r="Y35" s="134"/>
      <c r="Z35" s="135"/>
      <c r="AA35" s="133" t="s">
        <v>52</v>
      </c>
      <c r="AB35" s="134"/>
      <c r="AC35" s="134"/>
      <c r="AD35" s="134"/>
      <c r="AE35" s="135"/>
      <c r="AG35" s="148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</row>
    <row r="36" spans="2:43" ht="18" customHeight="1" x14ac:dyDescent="0.25">
      <c r="U36" s="132"/>
      <c r="V36" s="136"/>
      <c r="W36" s="137"/>
      <c r="X36" s="137"/>
      <c r="Y36" s="137"/>
      <c r="Z36" s="138"/>
      <c r="AA36" s="136"/>
      <c r="AB36" s="137"/>
      <c r="AC36" s="137"/>
      <c r="AD36" s="137"/>
      <c r="AE36" s="138"/>
      <c r="AG36" s="148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</row>
    <row r="37" spans="2:43" ht="24" customHeight="1" x14ac:dyDescent="0.4">
      <c r="I37" s="118" t="s">
        <v>51</v>
      </c>
      <c r="J37" s="121" t="s">
        <v>50</v>
      </c>
      <c r="U37" s="132"/>
      <c r="V37" s="136"/>
      <c r="W37" s="137"/>
      <c r="X37" s="137"/>
      <c r="Y37" s="137"/>
      <c r="Z37" s="138"/>
      <c r="AA37" s="136"/>
      <c r="AB37" s="137"/>
      <c r="AC37" s="137"/>
      <c r="AD37" s="137"/>
      <c r="AE37" s="138"/>
      <c r="AG37" s="148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</row>
    <row r="38" spans="2:43" ht="12.75" customHeight="1" x14ac:dyDescent="0.25">
      <c r="U38" s="132"/>
      <c r="V38" s="136"/>
      <c r="W38" s="137"/>
      <c r="X38" s="137"/>
      <c r="Y38" s="137"/>
      <c r="Z38" s="138"/>
      <c r="AA38" s="136"/>
      <c r="AB38" s="137"/>
      <c r="AC38" s="137"/>
      <c r="AD38" s="137"/>
      <c r="AE38" s="138"/>
      <c r="AG38" s="148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</row>
    <row r="39" spans="2:43" ht="12.75" customHeight="1" x14ac:dyDescent="0.25">
      <c r="U39" s="132"/>
      <c r="V39" s="136"/>
      <c r="W39" s="137"/>
      <c r="X39" s="137"/>
      <c r="Y39" s="137"/>
      <c r="Z39" s="138"/>
      <c r="AA39" s="136"/>
      <c r="AB39" s="137"/>
      <c r="AC39" s="137"/>
      <c r="AD39" s="137"/>
      <c r="AE39" s="138"/>
      <c r="AG39" s="148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</row>
    <row r="40" spans="2:43" ht="26.25" customHeight="1" x14ac:dyDescent="0.25">
      <c r="U40" s="132"/>
      <c r="V40" s="136"/>
      <c r="W40" s="137"/>
      <c r="X40" s="137"/>
      <c r="Y40" s="137"/>
      <c r="Z40" s="138"/>
      <c r="AA40" s="136"/>
      <c r="AB40" s="137"/>
      <c r="AC40" s="137"/>
      <c r="AD40" s="137"/>
      <c r="AE40" s="138"/>
      <c r="AG40" s="148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</row>
    <row r="41" spans="2:43" ht="10.5" customHeight="1" x14ac:dyDescent="0.25">
      <c r="U41" s="132"/>
      <c r="V41" s="136"/>
      <c r="W41" s="137"/>
      <c r="X41" s="137"/>
      <c r="Y41" s="137"/>
      <c r="Z41" s="138"/>
      <c r="AA41" s="136"/>
      <c r="AB41" s="137"/>
      <c r="AC41" s="137"/>
      <c r="AD41" s="137"/>
      <c r="AE41" s="138"/>
      <c r="AG41" s="148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</row>
    <row r="42" spans="2:43" ht="21" customHeight="1" x14ac:dyDescent="0.25">
      <c r="U42" s="132"/>
      <c r="V42" s="136"/>
      <c r="W42" s="137"/>
      <c r="X42" s="137"/>
      <c r="Y42" s="137"/>
      <c r="Z42" s="138"/>
      <c r="AA42" s="136"/>
      <c r="AB42" s="137"/>
      <c r="AC42" s="137"/>
      <c r="AD42" s="137"/>
      <c r="AE42" s="138"/>
      <c r="AG42" s="148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</row>
    <row r="43" spans="2:43" ht="26.5" customHeight="1" x14ac:dyDescent="0.25">
      <c r="U43" s="132"/>
      <c r="V43" s="136"/>
      <c r="W43" s="137"/>
      <c r="X43" s="137"/>
      <c r="Y43" s="137"/>
      <c r="Z43" s="138"/>
      <c r="AA43" s="136"/>
      <c r="AB43" s="137"/>
      <c r="AC43" s="137"/>
      <c r="AD43" s="137"/>
      <c r="AE43" s="138"/>
      <c r="AG43" s="148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</row>
    <row r="44" spans="2:43" ht="12.75" customHeight="1" x14ac:dyDescent="0.25">
      <c r="U44" s="132"/>
      <c r="V44" s="136"/>
      <c r="W44" s="137"/>
      <c r="X44" s="137"/>
      <c r="Y44" s="137"/>
      <c r="Z44" s="138"/>
      <c r="AA44" s="136"/>
      <c r="AB44" s="137"/>
      <c r="AC44" s="137"/>
      <c r="AD44" s="137"/>
      <c r="AE44" s="138"/>
      <c r="AG44" s="148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</row>
    <row r="45" spans="2:43" ht="10.5" customHeight="1" x14ac:dyDescent="0.25">
      <c r="U45" s="132"/>
      <c r="V45" s="136"/>
      <c r="W45" s="137"/>
      <c r="X45" s="137"/>
      <c r="Y45" s="137"/>
      <c r="Z45" s="138"/>
      <c r="AA45" s="136"/>
      <c r="AB45" s="137"/>
      <c r="AC45" s="137"/>
      <c r="AD45" s="137"/>
      <c r="AE45" s="138"/>
      <c r="AG45" s="148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</row>
    <row r="46" spans="2:43" ht="12.75" hidden="1" customHeight="1" x14ac:dyDescent="0.25">
      <c r="U46" s="132"/>
      <c r="V46" s="136"/>
      <c r="W46" s="137"/>
      <c r="X46" s="137"/>
      <c r="Y46" s="137"/>
      <c r="Z46" s="138"/>
      <c r="AA46" s="136"/>
      <c r="AB46" s="137"/>
      <c r="AC46" s="137"/>
      <c r="AD46" s="137"/>
      <c r="AE46" s="138"/>
      <c r="AG46" s="148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</row>
    <row r="47" spans="2:43" s="123" customFormat="1" ht="28.5" customHeight="1" thickBot="1" x14ac:dyDescent="0.35">
      <c r="N47" s="127"/>
      <c r="U47" s="132"/>
      <c r="V47" s="139"/>
      <c r="W47" s="140"/>
      <c r="X47" s="140"/>
      <c r="Y47" s="140"/>
      <c r="Z47" s="141"/>
      <c r="AA47" s="139"/>
      <c r="AB47" s="140"/>
      <c r="AC47" s="140"/>
      <c r="AD47" s="140"/>
      <c r="AE47" s="141"/>
      <c r="AG47" s="148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</row>
    <row r="48" spans="2:43" ht="12.75" customHeight="1" x14ac:dyDescent="0.25">
      <c r="U48" s="132" t="s">
        <v>45</v>
      </c>
      <c r="V48" s="133" t="s">
        <v>52</v>
      </c>
      <c r="W48" s="134"/>
      <c r="X48" s="134"/>
      <c r="Y48" s="134"/>
      <c r="Z48" s="135"/>
      <c r="AA48" s="133" t="s">
        <v>52</v>
      </c>
      <c r="AB48" s="134"/>
      <c r="AC48" s="134"/>
      <c r="AD48" s="134"/>
      <c r="AE48" s="135"/>
      <c r="AG48" s="148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</row>
    <row r="49" spans="21:43" ht="23.25" customHeight="1" x14ac:dyDescent="0.25">
      <c r="U49" s="132"/>
      <c r="V49" s="136"/>
      <c r="W49" s="137"/>
      <c r="X49" s="137"/>
      <c r="Y49" s="137"/>
      <c r="Z49" s="138"/>
      <c r="AA49" s="136"/>
      <c r="AB49" s="137"/>
      <c r="AC49" s="137"/>
      <c r="AD49" s="137"/>
      <c r="AE49" s="138"/>
      <c r="AG49" s="148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</row>
    <row r="50" spans="21:43" ht="12.75" customHeight="1" x14ac:dyDescent="0.25">
      <c r="U50" s="132"/>
      <c r="V50" s="136"/>
      <c r="W50" s="137"/>
      <c r="X50" s="137"/>
      <c r="Y50" s="137"/>
      <c r="Z50" s="138"/>
      <c r="AA50" s="136"/>
      <c r="AB50" s="137"/>
      <c r="AC50" s="137"/>
      <c r="AD50" s="137"/>
      <c r="AE50" s="138"/>
      <c r="AG50" s="148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</row>
    <row r="51" spans="21:43" ht="12.75" customHeight="1" x14ac:dyDescent="0.25">
      <c r="U51" s="132"/>
      <c r="V51" s="136"/>
      <c r="W51" s="137"/>
      <c r="X51" s="137"/>
      <c r="Y51" s="137"/>
      <c r="Z51" s="138"/>
      <c r="AA51" s="136"/>
      <c r="AB51" s="137"/>
      <c r="AC51" s="137"/>
      <c r="AD51" s="137"/>
      <c r="AE51" s="138"/>
      <c r="AG51" s="148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</row>
    <row r="52" spans="21:43" ht="12.75" customHeight="1" x14ac:dyDescent="0.25">
      <c r="U52" s="132"/>
      <c r="V52" s="136"/>
      <c r="W52" s="137"/>
      <c r="X52" s="137"/>
      <c r="Y52" s="137"/>
      <c r="Z52" s="138"/>
      <c r="AA52" s="136"/>
      <c r="AB52" s="137"/>
      <c r="AC52" s="137"/>
      <c r="AD52" s="137"/>
      <c r="AE52" s="138"/>
      <c r="AG52" s="148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</row>
    <row r="53" spans="21:43" ht="12.75" customHeight="1" x14ac:dyDescent="0.25">
      <c r="U53" s="132"/>
      <c r="V53" s="136"/>
      <c r="W53" s="137"/>
      <c r="X53" s="137"/>
      <c r="Y53" s="137"/>
      <c r="Z53" s="138"/>
      <c r="AA53" s="136"/>
      <c r="AB53" s="137"/>
      <c r="AC53" s="137"/>
      <c r="AD53" s="137"/>
      <c r="AE53" s="138"/>
      <c r="AG53" s="148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</row>
    <row r="54" spans="21:43" ht="12.75" customHeight="1" x14ac:dyDescent="0.25">
      <c r="U54" s="132"/>
      <c r="V54" s="136"/>
      <c r="W54" s="137"/>
      <c r="X54" s="137"/>
      <c r="Y54" s="137"/>
      <c r="Z54" s="138"/>
      <c r="AA54" s="136"/>
      <c r="AB54" s="137"/>
      <c r="AC54" s="137"/>
      <c r="AD54" s="137"/>
      <c r="AE54" s="138"/>
      <c r="AG54" s="148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</row>
    <row r="55" spans="21:43" ht="12.75" customHeight="1" x14ac:dyDescent="0.25">
      <c r="U55" s="132"/>
      <c r="V55" s="136"/>
      <c r="W55" s="137"/>
      <c r="X55" s="137"/>
      <c r="Y55" s="137"/>
      <c r="Z55" s="138"/>
      <c r="AA55" s="136"/>
      <c r="AB55" s="137"/>
      <c r="AC55" s="137"/>
      <c r="AD55" s="137"/>
      <c r="AE55" s="138"/>
      <c r="AG55" s="148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</row>
    <row r="56" spans="21:43" ht="12.75" customHeight="1" x14ac:dyDescent="0.25">
      <c r="U56" s="132"/>
      <c r="V56" s="136"/>
      <c r="W56" s="137"/>
      <c r="X56" s="137"/>
      <c r="Y56" s="137"/>
      <c r="Z56" s="138"/>
      <c r="AA56" s="136"/>
      <c r="AB56" s="137"/>
      <c r="AC56" s="137"/>
      <c r="AD56" s="137"/>
      <c r="AE56" s="138"/>
      <c r="AG56" s="148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</row>
    <row r="57" spans="21:43" ht="12.75" customHeight="1" x14ac:dyDescent="0.25">
      <c r="U57" s="132"/>
      <c r="V57" s="136"/>
      <c r="W57" s="137"/>
      <c r="X57" s="137"/>
      <c r="Y57" s="137"/>
      <c r="Z57" s="138"/>
      <c r="AA57" s="136"/>
      <c r="AB57" s="137"/>
      <c r="AC57" s="137"/>
      <c r="AD57" s="137"/>
      <c r="AE57" s="138"/>
      <c r="AG57" s="148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</row>
    <row r="58" spans="21:43" ht="12.75" customHeight="1" x14ac:dyDescent="0.25">
      <c r="U58" s="132"/>
      <c r="V58" s="136"/>
      <c r="W58" s="137"/>
      <c r="X58" s="137"/>
      <c r="Y58" s="137"/>
      <c r="Z58" s="138"/>
      <c r="AA58" s="136"/>
      <c r="AB58" s="137"/>
      <c r="AC58" s="137"/>
      <c r="AD58" s="137"/>
      <c r="AE58" s="138"/>
      <c r="AG58" s="148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</row>
    <row r="59" spans="21:43" ht="12.75" customHeight="1" x14ac:dyDescent="0.25">
      <c r="U59" s="132"/>
      <c r="V59" s="136"/>
      <c r="W59" s="137"/>
      <c r="X59" s="137"/>
      <c r="Y59" s="137"/>
      <c r="Z59" s="138"/>
      <c r="AA59" s="136"/>
      <c r="AB59" s="137"/>
      <c r="AC59" s="137"/>
      <c r="AD59" s="137"/>
      <c r="AE59" s="138"/>
      <c r="AG59" s="148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</row>
    <row r="60" spans="21:43" ht="13.5" customHeight="1" thickBot="1" x14ac:dyDescent="0.3">
      <c r="U60" s="132"/>
      <c r="V60" s="139"/>
      <c r="W60" s="140"/>
      <c r="X60" s="140"/>
      <c r="Y60" s="140"/>
      <c r="Z60" s="141"/>
      <c r="AA60" s="139"/>
      <c r="AB60" s="140"/>
      <c r="AC60" s="140"/>
      <c r="AD60" s="140"/>
      <c r="AE60" s="141"/>
      <c r="AG60" s="148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</row>
    <row r="61" spans="21:43" x14ac:dyDescent="0.25"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</row>
    <row r="62" spans="21:43" x14ac:dyDescent="0.25"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</row>
    <row r="63" spans="21:43" x14ac:dyDescent="0.25"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</row>
    <row r="64" spans="21:43" x14ac:dyDescent="0.25"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</row>
    <row r="65" spans="33:43" x14ac:dyDescent="0.25"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</row>
    <row r="66" spans="33:43" x14ac:dyDescent="0.25"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</row>
    <row r="67" spans="33:43" x14ac:dyDescent="0.25"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</row>
    <row r="68" spans="33:43" x14ac:dyDescent="0.25"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</row>
    <row r="69" spans="33:43" x14ac:dyDescent="0.25"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</row>
    <row r="70" spans="33:43" x14ac:dyDescent="0.25"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</row>
    <row r="71" spans="33:43" x14ac:dyDescent="0.25"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</row>
  </sheetData>
  <mergeCells count="32">
    <mergeCell ref="AG35:AG47"/>
    <mergeCell ref="AH35:AL47"/>
    <mergeCell ref="AM35:AQ47"/>
    <mergeCell ref="AG48:AG60"/>
    <mergeCell ref="AH48:AL60"/>
    <mergeCell ref="AM48:AQ60"/>
    <mergeCell ref="AG17:AG29"/>
    <mergeCell ref="AH17:AL29"/>
    <mergeCell ref="AM17:AQ29"/>
    <mergeCell ref="AH33:AL34"/>
    <mergeCell ref="AM33:AQ34"/>
    <mergeCell ref="AH2:AL3"/>
    <mergeCell ref="AM2:AQ3"/>
    <mergeCell ref="AG4:AG16"/>
    <mergeCell ref="AH4:AL16"/>
    <mergeCell ref="AM4:AQ16"/>
    <mergeCell ref="U48:U60"/>
    <mergeCell ref="V48:Z60"/>
    <mergeCell ref="AA48:AE60"/>
    <mergeCell ref="V2:Z3"/>
    <mergeCell ref="AA2:AE3"/>
    <mergeCell ref="AA33:AE34"/>
    <mergeCell ref="U35:U47"/>
    <mergeCell ref="V35:Z47"/>
    <mergeCell ref="AA35:AE47"/>
    <mergeCell ref="U4:U16"/>
    <mergeCell ref="U17:U29"/>
    <mergeCell ref="V33:Z34"/>
    <mergeCell ref="V4:Z16"/>
    <mergeCell ref="AA4:AE16"/>
    <mergeCell ref="V17:Z29"/>
    <mergeCell ref="AA17:AE29"/>
  </mergeCells>
  <phoneticPr fontId="5" type="noConversion"/>
  <printOptions gridLines="1" gridLinesSet="0"/>
  <pageMargins left="0.78740157499999996" right="0.78740157499999996" top="0.984251969" bottom="0.984251969" header="0.5" footer="0.5"/>
  <pageSetup orientation="portrait" horizontalDpi="4294967292" verticalDpi="4294967292" r:id="rId1"/>
  <headerFooter alignWithMargins="0">
    <oddHeader>&amp;F</oddHeader>
    <oddFooter>Page &amp;P</oddFooter>
  </headerFooter>
  <ignoredErrors>
    <ignoredError sqref="D21" unlockedFormula="1"/>
  </ignoredErrors>
  <drawing r:id="rId2"/>
  <legacyDrawing r:id="rId3"/>
  <oleObjects>
    <mc:AlternateContent xmlns:mc="http://schemas.openxmlformats.org/markup-compatibility/2006">
      <mc:Choice Requires="x14">
        <oleObject progId="Equation.3" shapeId="1043" r:id="rId4">
          <objectPr defaultSize="0" autoPict="0" r:id="rId5">
            <anchor moveWithCells="1" sizeWithCells="1">
              <from>
                <xdr:col>21</xdr:col>
                <xdr:colOff>260350</xdr:colOff>
                <xdr:row>23</xdr:row>
                <xdr:rowOff>171450</xdr:rowOff>
              </from>
              <to>
                <xdr:col>26</xdr:col>
                <xdr:colOff>400050</xdr:colOff>
                <xdr:row>29</xdr:row>
                <xdr:rowOff>127000</xdr:rowOff>
              </to>
            </anchor>
          </objectPr>
        </oleObject>
      </mc:Choice>
      <mc:Fallback>
        <oleObject progId="Equation.3" shapeId="1043" r:id="rId4"/>
      </mc:Fallback>
    </mc:AlternateContent>
    <mc:AlternateContent xmlns:mc="http://schemas.openxmlformats.org/markup-compatibility/2006">
      <mc:Choice Requires="x14">
        <oleObject progId="Equation.3" shapeId="1044" r:id="rId6">
          <objectPr defaultSize="0" autoPict="0" r:id="rId7">
            <anchor moveWithCells="1" sizeWithCells="1">
              <from>
                <xdr:col>21</xdr:col>
                <xdr:colOff>393700</xdr:colOff>
                <xdr:row>3</xdr:row>
                <xdr:rowOff>165100</xdr:rowOff>
              </from>
              <to>
                <xdr:col>26</xdr:col>
                <xdr:colOff>101600</xdr:colOff>
                <xdr:row>8</xdr:row>
                <xdr:rowOff>127000</xdr:rowOff>
              </to>
            </anchor>
          </objectPr>
        </oleObject>
      </mc:Choice>
      <mc:Fallback>
        <oleObject progId="Equation.3" shapeId="104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Z242"/>
  <sheetViews>
    <sheetView workbookViewId="0">
      <selection activeCell="M32" sqref="M32"/>
    </sheetView>
  </sheetViews>
  <sheetFormatPr baseColWidth="10" defaultColWidth="8.90625" defaultRowHeight="12.5" x14ac:dyDescent="0.25"/>
  <cols>
    <col min="1" max="1" width="12.36328125" bestFit="1" customWidth="1"/>
    <col min="2" max="2" width="6.36328125" style="3" customWidth="1"/>
    <col min="3" max="3" width="5.90625" customWidth="1"/>
    <col min="4" max="9" width="8.90625" customWidth="1"/>
    <col min="10" max="12" width="9.6328125" customWidth="1"/>
    <col min="13" max="13" width="12.90625" style="2" customWidth="1"/>
    <col min="14" max="14" width="9.36328125" style="4" customWidth="1"/>
    <col min="15" max="15" width="8.6328125" customWidth="1"/>
    <col min="16" max="16" width="5" style="2" bestFit="1" customWidth="1"/>
    <col min="17" max="17" width="4" style="6" bestFit="1" customWidth="1"/>
    <col min="18" max="18" width="2.36328125" style="2" bestFit="1" customWidth="1"/>
    <col min="19" max="19" width="5.36328125" style="2" bestFit="1" customWidth="1"/>
    <col min="20" max="20" width="12" style="2" bestFit="1" customWidth="1"/>
    <col min="21" max="21" width="8.90625" customWidth="1"/>
    <col min="22" max="22" width="5" style="2" bestFit="1" customWidth="1"/>
    <col min="23" max="23" width="4" style="6" bestFit="1" customWidth="1"/>
    <col min="24" max="24" width="2.36328125" style="2" bestFit="1" customWidth="1"/>
    <col min="25" max="25" width="5.36328125" style="2" bestFit="1" customWidth="1"/>
    <col min="26" max="26" width="12" style="2" bestFit="1" customWidth="1"/>
  </cols>
  <sheetData>
    <row r="1" spans="1:26" ht="15.5" x14ac:dyDescent="0.35">
      <c r="B1"/>
      <c r="F1" s="15" t="s">
        <v>5</v>
      </c>
      <c r="G1" s="31">
        <f>'Administrations répétées'!C9</f>
        <v>24</v>
      </c>
      <c r="H1" s="33">
        <f>'Administrations répétées'!D9</f>
        <v>24</v>
      </c>
      <c r="M1"/>
      <c r="N1"/>
      <c r="P1" s="1"/>
      <c r="Q1" s="5" t="s">
        <v>0</v>
      </c>
      <c r="R1" s="1" t="s">
        <v>1</v>
      </c>
      <c r="S1" s="1" t="s">
        <v>2</v>
      </c>
      <c r="T1" s="1" t="s">
        <v>3</v>
      </c>
      <c r="V1" s="1"/>
      <c r="W1" s="5" t="s">
        <v>0</v>
      </c>
      <c r="X1" s="1" t="s">
        <v>1</v>
      </c>
      <c r="Y1" s="1" t="s">
        <v>2</v>
      </c>
      <c r="Z1" s="1" t="s">
        <v>4</v>
      </c>
    </row>
    <row r="2" spans="1:26" ht="16" thickBot="1" x14ac:dyDescent="0.4">
      <c r="B2"/>
      <c r="F2" s="16" t="s">
        <v>21</v>
      </c>
      <c r="G2" s="32">
        <f>'Administrations répétées'!C10</f>
        <v>24</v>
      </c>
      <c r="H2" s="34">
        <f>'Administrations répétées'!D10</f>
        <v>24</v>
      </c>
      <c r="M2"/>
      <c r="N2"/>
      <c r="P2" s="2">
        <v>0</v>
      </c>
      <c r="Q2" s="6">
        <f t="shared" ref="Q2:Q65" si="0">N$11*$B$5/24*P2</f>
        <v>0</v>
      </c>
      <c r="R2" s="2">
        <f t="shared" ref="R2:R65" si="1">INT(Q2/N$11)+1</f>
        <v>1</v>
      </c>
      <c r="S2" s="2">
        <f t="shared" ref="S2:S65" si="2">Q2-N$11*(R2-1)</f>
        <v>0</v>
      </c>
      <c r="V2" s="2">
        <v>0</v>
      </c>
      <c r="W2" s="6">
        <f t="shared" ref="W2:W65" si="3">N$11*$B$5/24*V2</f>
        <v>0</v>
      </c>
      <c r="X2" s="2">
        <f t="shared" ref="X2:X65" si="4">INT(W2/O$11)+1</f>
        <v>1</v>
      </c>
      <c r="Y2" s="2">
        <f t="shared" ref="Y2:Y65" si="5">W2-O$11*(X2-1)</f>
        <v>0</v>
      </c>
    </row>
    <row r="3" spans="1:26" ht="16" thickBot="1" x14ac:dyDescent="0.4">
      <c r="A3" s="45" t="s">
        <v>24</v>
      </c>
      <c r="B3" s="58">
        <f>'Administrations répétées'!C5</f>
        <v>0</v>
      </c>
      <c r="C3" s="57">
        <f>'Administrations répétées'!D5</f>
        <v>0</v>
      </c>
      <c r="M3" s="18" t="s">
        <v>14</v>
      </c>
      <c r="N3" s="47">
        <f>1000*$B$3*N18/N13/(N18-N17)*(EXP(-N17*N20)/(1-EXP(-N17*$N$11))-EXP(-N18*N20)/(1-EXP(-N18*$N$11)))</f>
        <v>0</v>
      </c>
      <c r="O3" s="48">
        <f>1000*$C$3*O18/O13/(O18-O17)*(EXP(-O17*O20)/(1-EXP(-O17*$O$11))-EXP(-O18*O20)/(1-EXP(-O18*$O$11)))</f>
        <v>0</v>
      </c>
      <c r="P3" s="2">
        <v>0.1</v>
      </c>
      <c r="Q3" s="6">
        <f t="shared" si="0"/>
        <v>1</v>
      </c>
      <c r="R3" s="2">
        <f t="shared" si="1"/>
        <v>1</v>
      </c>
      <c r="S3" s="2">
        <f>Q3-N$11*(R3-1)</f>
        <v>1</v>
      </c>
      <c r="T3" s="2">
        <f t="shared" ref="T3:T66" si="6">1000*B$3*N$18/N$13/(N$18-N$17)*(EXP(-N$17*S3)*(1-EXP(-N$17*R3*N$11))/(1-EXP(-N$17*N$11))-EXP(-N$18*S3)*(1-EXP(-N$18*R3*N$11))/(1-EXP(-N$18*N$11)))</f>
        <v>0</v>
      </c>
      <c r="V3" s="2">
        <v>0.1</v>
      </c>
      <c r="W3" s="6">
        <f t="shared" si="3"/>
        <v>1</v>
      </c>
      <c r="X3" s="2">
        <f t="shared" si="4"/>
        <v>1</v>
      </c>
      <c r="Y3" s="2">
        <f t="shared" si="5"/>
        <v>1</v>
      </c>
      <c r="Z3" s="2">
        <f t="shared" ref="Z3:Z66" si="7">1000*C$3*O$18/O$13/(O$18-O$17)*(EXP(-O$17*Y3)*(1-EXP(-O$17*X3*O$11))/(1-EXP(-O$17*O$11))-EXP(-O$18*Y3)*(1-EXP(-O$18*X3*O$11))/(1-EXP(-O$18*O$11)))</f>
        <v>0</v>
      </c>
    </row>
    <row r="4" spans="1:26" ht="20" x14ac:dyDescent="0.4">
      <c r="E4" s="13" t="s">
        <v>18</v>
      </c>
      <c r="F4" s="7"/>
      <c r="G4" s="7"/>
      <c r="H4" s="8"/>
      <c r="M4" s="19" t="s">
        <v>15</v>
      </c>
      <c r="N4" s="49">
        <f>1000*$B$3*N18/N13/(N18-N17)*(EXP(-N17*$N$11)/(1-EXP(-N17*$N$11))-EXP(-N18*$N$11)/(1-EXP(-N18*$N$11)))</f>
        <v>0</v>
      </c>
      <c r="O4" s="50">
        <f>1000*$C$3*O18/O13/(O18-O17)*(EXP(-O17*$O$11)/(1-EXP(-O17*$O$11))-EXP(-O18*$O$11)/(1-EXP(-O18*$O$11)))</f>
        <v>0</v>
      </c>
      <c r="P4" s="2">
        <v>0.2</v>
      </c>
      <c r="Q4" s="6">
        <f t="shared" si="0"/>
        <v>2</v>
      </c>
      <c r="R4" s="2">
        <f t="shared" si="1"/>
        <v>1</v>
      </c>
      <c r="S4" s="2">
        <f t="shared" si="2"/>
        <v>2</v>
      </c>
      <c r="T4" s="2">
        <f t="shared" si="6"/>
        <v>0</v>
      </c>
      <c r="V4" s="2">
        <v>0.2</v>
      </c>
      <c r="W4" s="6">
        <f t="shared" si="3"/>
        <v>2</v>
      </c>
      <c r="X4" s="2">
        <f t="shared" si="4"/>
        <v>1</v>
      </c>
      <c r="Y4" s="2">
        <f t="shared" si="5"/>
        <v>2</v>
      </c>
      <c r="Z4" s="2">
        <f t="shared" si="7"/>
        <v>0</v>
      </c>
    </row>
    <row r="5" spans="1:26" ht="15.5" x14ac:dyDescent="0.35">
      <c r="A5" s="35" t="s">
        <v>6</v>
      </c>
      <c r="B5" s="36">
        <f>'Administrations répétées'!$C$7</f>
        <v>10</v>
      </c>
      <c r="C5" s="36">
        <f>'Administrations répétées'!$D$7</f>
        <v>10</v>
      </c>
      <c r="E5" s="9"/>
      <c r="F5" s="10"/>
      <c r="G5" s="10"/>
      <c r="H5" s="11"/>
      <c r="M5" s="19" t="s">
        <v>16</v>
      </c>
      <c r="N5" s="51">
        <f>$B$3/(N14*N11)*1000</f>
        <v>0</v>
      </c>
      <c r="O5" s="52">
        <f>$C$3/(O14*O11)*1000</f>
        <v>0</v>
      </c>
      <c r="P5" s="2">
        <v>0.3</v>
      </c>
      <c r="Q5" s="6">
        <f t="shared" si="0"/>
        <v>3</v>
      </c>
      <c r="R5" s="2">
        <f t="shared" si="1"/>
        <v>1</v>
      </c>
      <c r="S5" s="2">
        <f t="shared" si="2"/>
        <v>3</v>
      </c>
      <c r="T5" s="2">
        <f t="shared" si="6"/>
        <v>0</v>
      </c>
      <c r="V5" s="2">
        <v>0.3</v>
      </c>
      <c r="W5" s="6">
        <f t="shared" si="3"/>
        <v>3</v>
      </c>
      <c r="X5" s="2">
        <f t="shared" si="4"/>
        <v>1</v>
      </c>
      <c r="Y5" s="2">
        <f t="shared" si="5"/>
        <v>3</v>
      </c>
      <c r="Z5" s="2">
        <f t="shared" si="7"/>
        <v>0</v>
      </c>
    </row>
    <row r="6" spans="1:26" ht="15.5" x14ac:dyDescent="0.35">
      <c r="E6" s="22" t="s">
        <v>19</v>
      </c>
      <c r="F6" s="67">
        <f>'Administrations répétées'!B27</f>
        <v>20</v>
      </c>
      <c r="G6" s="14" t="s">
        <v>23</v>
      </c>
      <c r="H6" s="25">
        <f>F6/F7</f>
        <v>2</v>
      </c>
      <c r="M6" s="19"/>
      <c r="N6" s="17"/>
      <c r="O6" s="20"/>
      <c r="P6" s="2">
        <v>0.4</v>
      </c>
      <c r="Q6" s="6">
        <f t="shared" si="0"/>
        <v>4</v>
      </c>
      <c r="R6" s="2">
        <f t="shared" si="1"/>
        <v>1</v>
      </c>
      <c r="S6" s="2">
        <f t="shared" si="2"/>
        <v>4</v>
      </c>
      <c r="T6" s="2">
        <f t="shared" si="6"/>
        <v>0</v>
      </c>
      <c r="V6" s="2">
        <v>0.4</v>
      </c>
      <c r="W6" s="6">
        <f t="shared" si="3"/>
        <v>4</v>
      </c>
      <c r="X6" s="2">
        <f t="shared" si="4"/>
        <v>1</v>
      </c>
      <c r="Y6" s="2">
        <f t="shared" si="5"/>
        <v>4</v>
      </c>
      <c r="Z6" s="2">
        <f t="shared" si="7"/>
        <v>0</v>
      </c>
    </row>
    <row r="7" spans="1:26" ht="16" thickBot="1" x14ac:dyDescent="0.4">
      <c r="E7" s="23" t="s">
        <v>20</v>
      </c>
      <c r="F7" s="68">
        <f>'Administrations répétées'!B28</f>
        <v>10</v>
      </c>
      <c r="G7" s="24"/>
      <c r="H7" s="12"/>
      <c r="M7" s="19" t="s">
        <v>17</v>
      </c>
      <c r="N7" s="21">
        <f>1/(1-EXP(-N17*N11))</f>
        <v>2</v>
      </c>
      <c r="O7" s="46">
        <f>1/(1-EXP(-O17*O11))</f>
        <v>2</v>
      </c>
      <c r="P7" s="2">
        <v>0.5</v>
      </c>
      <c r="Q7" s="6">
        <f t="shared" si="0"/>
        <v>5</v>
      </c>
      <c r="R7" s="2">
        <f t="shared" si="1"/>
        <v>1</v>
      </c>
      <c r="S7" s="2">
        <f t="shared" si="2"/>
        <v>5</v>
      </c>
      <c r="T7" s="2">
        <f t="shared" si="6"/>
        <v>0</v>
      </c>
      <c r="V7" s="2">
        <v>0.5</v>
      </c>
      <c r="W7" s="6">
        <f t="shared" si="3"/>
        <v>5</v>
      </c>
      <c r="X7" s="2">
        <f t="shared" si="4"/>
        <v>1</v>
      </c>
      <c r="Y7" s="2">
        <f t="shared" si="5"/>
        <v>5</v>
      </c>
      <c r="Z7" s="2">
        <f t="shared" si="7"/>
        <v>0</v>
      </c>
    </row>
    <row r="8" spans="1:26" ht="16" thickBot="1" x14ac:dyDescent="0.4">
      <c r="M8" s="16" t="s">
        <v>22</v>
      </c>
      <c r="N8" s="53" t="e">
        <f>N3/N4</f>
        <v>#DIV/0!</v>
      </c>
      <c r="O8" s="56" t="e">
        <f>O3/O4</f>
        <v>#DIV/0!</v>
      </c>
      <c r="P8" s="2">
        <v>0.6</v>
      </c>
      <c r="Q8" s="6">
        <f t="shared" si="0"/>
        <v>6</v>
      </c>
      <c r="R8" s="2">
        <f t="shared" si="1"/>
        <v>1</v>
      </c>
      <c r="S8" s="2">
        <f t="shared" si="2"/>
        <v>6</v>
      </c>
      <c r="T8" s="2">
        <f t="shared" si="6"/>
        <v>0</v>
      </c>
      <c r="V8" s="2">
        <v>0.6</v>
      </c>
      <c r="W8" s="6">
        <f t="shared" si="3"/>
        <v>6</v>
      </c>
      <c r="X8" s="2">
        <f t="shared" si="4"/>
        <v>1</v>
      </c>
      <c r="Y8" s="2">
        <f t="shared" si="5"/>
        <v>6</v>
      </c>
      <c r="Z8" s="2">
        <f t="shared" si="7"/>
        <v>0</v>
      </c>
    </row>
    <row r="9" spans="1:26" ht="15.5" x14ac:dyDescent="0.35">
      <c r="E9" s="59" t="s">
        <v>26</v>
      </c>
      <c r="F9" s="60" t="s">
        <v>20</v>
      </c>
      <c r="G9" s="60" t="s">
        <v>19</v>
      </c>
      <c r="H9" s="62" t="s">
        <v>25</v>
      </c>
      <c r="I9" s="64" t="s">
        <v>25</v>
      </c>
      <c r="M9" s="26"/>
      <c r="N9" s="55">
        <f>2^(G1/G2)</f>
        <v>2</v>
      </c>
      <c r="O9" s="55">
        <f>2^(H1/H2)</f>
        <v>2</v>
      </c>
      <c r="P9" s="2">
        <v>0.7</v>
      </c>
      <c r="Q9" s="6">
        <f t="shared" si="0"/>
        <v>7</v>
      </c>
      <c r="R9" s="2">
        <f t="shared" si="1"/>
        <v>1</v>
      </c>
      <c r="S9" s="2">
        <f t="shared" si="2"/>
        <v>7</v>
      </c>
      <c r="T9" s="2">
        <f t="shared" si="6"/>
        <v>0</v>
      </c>
      <c r="V9" s="2">
        <v>0.7</v>
      </c>
      <c r="W9" s="6">
        <f t="shared" si="3"/>
        <v>7</v>
      </c>
      <c r="X9" s="2">
        <f t="shared" si="4"/>
        <v>1</v>
      </c>
      <c r="Y9" s="2">
        <f t="shared" si="5"/>
        <v>7</v>
      </c>
      <c r="Z9" s="2">
        <f t="shared" si="7"/>
        <v>0</v>
      </c>
    </row>
    <row r="10" spans="1:26" x14ac:dyDescent="0.25">
      <c r="E10">
        <v>0</v>
      </c>
      <c r="F10" s="61">
        <f>F7</f>
        <v>10</v>
      </c>
      <c r="G10" s="61">
        <f>F6</f>
        <v>20</v>
      </c>
      <c r="H10" s="63">
        <f>N5</f>
        <v>0</v>
      </c>
      <c r="I10" s="65">
        <f>O5</f>
        <v>0</v>
      </c>
      <c r="P10" s="2">
        <v>0.8</v>
      </c>
      <c r="Q10" s="6">
        <f t="shared" si="0"/>
        <v>8</v>
      </c>
      <c r="R10" s="2">
        <f t="shared" si="1"/>
        <v>1</v>
      </c>
      <c r="S10" s="2">
        <f t="shared" si="2"/>
        <v>8</v>
      </c>
      <c r="T10" s="2">
        <f t="shared" si="6"/>
        <v>0</v>
      </c>
      <c r="V10" s="2">
        <v>0.8</v>
      </c>
      <c r="W10" s="6">
        <f t="shared" si="3"/>
        <v>8</v>
      </c>
      <c r="X10" s="2">
        <f t="shared" si="4"/>
        <v>1</v>
      </c>
      <c r="Y10" s="2">
        <f t="shared" si="5"/>
        <v>8</v>
      </c>
      <c r="Z10" s="2">
        <f t="shared" si="7"/>
        <v>0</v>
      </c>
    </row>
    <row r="11" spans="1:26" x14ac:dyDescent="0.25">
      <c r="E11">
        <v>300</v>
      </c>
      <c r="F11" s="61">
        <f>F7</f>
        <v>10</v>
      </c>
      <c r="G11" s="61">
        <f>F6</f>
        <v>20</v>
      </c>
      <c r="H11" s="63">
        <f>N5</f>
        <v>0</v>
      </c>
      <c r="I11" s="65">
        <f>O5</f>
        <v>0</v>
      </c>
      <c r="M11" s="44" t="s">
        <v>5</v>
      </c>
      <c r="N11" s="36">
        <f>G1</f>
        <v>24</v>
      </c>
      <c r="O11" s="36">
        <f>H1</f>
        <v>24</v>
      </c>
      <c r="P11" s="2">
        <v>0.9</v>
      </c>
      <c r="Q11" s="6">
        <f t="shared" si="0"/>
        <v>9</v>
      </c>
      <c r="R11" s="2">
        <f t="shared" si="1"/>
        <v>1</v>
      </c>
      <c r="S11" s="2">
        <f t="shared" si="2"/>
        <v>9</v>
      </c>
      <c r="T11" s="2">
        <f t="shared" si="6"/>
        <v>0</v>
      </c>
      <c r="V11" s="2">
        <v>0.9</v>
      </c>
      <c r="W11" s="6">
        <f t="shared" si="3"/>
        <v>9</v>
      </c>
      <c r="X11" s="2">
        <f t="shared" si="4"/>
        <v>1</v>
      </c>
      <c r="Y11" s="2">
        <f t="shared" si="5"/>
        <v>9</v>
      </c>
      <c r="Z11" s="2">
        <f t="shared" si="7"/>
        <v>0</v>
      </c>
    </row>
    <row r="12" spans="1:26" ht="12" customHeight="1" x14ac:dyDescent="0.25">
      <c r="M12" s="35" t="s">
        <v>8</v>
      </c>
      <c r="N12" s="37">
        <v>1E-3</v>
      </c>
      <c r="O12" s="37">
        <v>1E-3</v>
      </c>
      <c r="P12" s="2">
        <v>1</v>
      </c>
      <c r="Q12" s="6">
        <f t="shared" si="0"/>
        <v>10</v>
      </c>
      <c r="R12" s="2">
        <f t="shared" si="1"/>
        <v>1</v>
      </c>
      <c r="S12" s="2">
        <f t="shared" si="2"/>
        <v>10</v>
      </c>
      <c r="T12" s="2">
        <f t="shared" si="6"/>
        <v>0</v>
      </c>
      <c r="V12" s="2">
        <v>1</v>
      </c>
      <c r="W12" s="6">
        <f t="shared" si="3"/>
        <v>10</v>
      </c>
      <c r="X12" s="2">
        <f t="shared" si="4"/>
        <v>1</v>
      </c>
      <c r="Y12" s="2">
        <f t="shared" si="5"/>
        <v>10</v>
      </c>
      <c r="Z12" s="2">
        <f t="shared" si="7"/>
        <v>0</v>
      </c>
    </row>
    <row r="13" spans="1:26" ht="13" x14ac:dyDescent="0.3">
      <c r="A13" s="40"/>
      <c r="B13" s="41"/>
      <c r="C13" s="42"/>
      <c r="M13" s="35" t="s">
        <v>9</v>
      </c>
      <c r="N13" s="38">
        <v>100</v>
      </c>
      <c r="O13" s="39">
        <v>100</v>
      </c>
      <c r="P13" s="2">
        <v>1.1000000000000001</v>
      </c>
      <c r="Q13" s="6">
        <f t="shared" si="0"/>
        <v>11</v>
      </c>
      <c r="R13" s="2">
        <f t="shared" si="1"/>
        <v>1</v>
      </c>
      <c r="S13" s="2">
        <f t="shared" si="2"/>
        <v>11</v>
      </c>
      <c r="T13" s="2">
        <f t="shared" si="6"/>
        <v>0</v>
      </c>
      <c r="V13" s="2">
        <v>1.1000000000000001</v>
      </c>
      <c r="W13" s="6">
        <f t="shared" si="3"/>
        <v>11</v>
      </c>
      <c r="X13" s="2">
        <f t="shared" si="4"/>
        <v>1</v>
      </c>
      <c r="Y13" s="2">
        <f t="shared" si="5"/>
        <v>11</v>
      </c>
      <c r="Z13" s="2">
        <f t="shared" si="7"/>
        <v>0</v>
      </c>
    </row>
    <row r="14" spans="1:26" x14ac:dyDescent="0.25">
      <c r="M14" s="35" t="s">
        <v>11</v>
      </c>
      <c r="N14" s="38">
        <f>LN(2)*N13/N19</f>
        <v>2.8881132523331057</v>
      </c>
      <c r="O14" s="39">
        <f>LN(2)*O13/O19</f>
        <v>2.8881132523331057</v>
      </c>
      <c r="P14" s="2">
        <v>1.2</v>
      </c>
      <c r="Q14" s="6">
        <f t="shared" si="0"/>
        <v>12</v>
      </c>
      <c r="R14" s="2">
        <f t="shared" si="1"/>
        <v>1</v>
      </c>
      <c r="S14" s="2">
        <f t="shared" si="2"/>
        <v>12</v>
      </c>
      <c r="T14" s="2">
        <f t="shared" si="6"/>
        <v>0</v>
      </c>
      <c r="V14" s="2">
        <v>1.2</v>
      </c>
      <c r="W14" s="6">
        <f t="shared" si="3"/>
        <v>12</v>
      </c>
      <c r="X14" s="2">
        <f t="shared" si="4"/>
        <v>1</v>
      </c>
      <c r="Y14" s="2">
        <f t="shared" si="5"/>
        <v>12</v>
      </c>
      <c r="Z14" s="2">
        <f t="shared" si="7"/>
        <v>0</v>
      </c>
    </row>
    <row r="15" spans="1:26" x14ac:dyDescent="0.25">
      <c r="A15" s="43"/>
      <c r="B15" s="43"/>
      <c r="C15" s="43"/>
      <c r="P15" s="2">
        <v>1.3</v>
      </c>
      <c r="Q15" s="6">
        <f t="shared" si="0"/>
        <v>13</v>
      </c>
      <c r="R15" s="2">
        <f t="shared" si="1"/>
        <v>1</v>
      </c>
      <c r="S15" s="2">
        <f t="shared" si="2"/>
        <v>13</v>
      </c>
      <c r="T15" s="2">
        <f t="shared" si="6"/>
        <v>0</v>
      </c>
      <c r="V15" s="2">
        <v>1.3</v>
      </c>
      <c r="W15" s="6">
        <f t="shared" si="3"/>
        <v>13</v>
      </c>
      <c r="X15" s="2">
        <f t="shared" si="4"/>
        <v>1</v>
      </c>
      <c r="Y15" s="2">
        <f t="shared" si="5"/>
        <v>13</v>
      </c>
      <c r="Z15" s="2">
        <f t="shared" si="7"/>
        <v>0</v>
      </c>
    </row>
    <row r="16" spans="1:26" x14ac:dyDescent="0.25">
      <c r="P16" s="2">
        <v>1.4</v>
      </c>
      <c r="Q16" s="6">
        <f t="shared" si="0"/>
        <v>14</v>
      </c>
      <c r="R16" s="2">
        <f t="shared" si="1"/>
        <v>1</v>
      </c>
      <c r="S16" s="2">
        <f t="shared" si="2"/>
        <v>14</v>
      </c>
      <c r="T16" s="2">
        <f t="shared" si="6"/>
        <v>0</v>
      </c>
      <c r="V16" s="2">
        <v>1.4</v>
      </c>
      <c r="W16" s="6">
        <f t="shared" si="3"/>
        <v>14</v>
      </c>
      <c r="X16" s="2">
        <f t="shared" si="4"/>
        <v>1</v>
      </c>
      <c r="Y16" s="2">
        <f t="shared" si="5"/>
        <v>14</v>
      </c>
      <c r="Z16" s="2">
        <f t="shared" si="7"/>
        <v>0</v>
      </c>
    </row>
    <row r="17" spans="13:26" x14ac:dyDescent="0.25">
      <c r="M17" s="27" t="s">
        <v>10</v>
      </c>
      <c r="N17" s="28">
        <f>LN(2)/N19</f>
        <v>2.8881132523331052E-2</v>
      </c>
      <c r="O17" s="28">
        <f>LN(2)/O19</f>
        <v>2.8881132523331052E-2</v>
      </c>
      <c r="P17" s="2">
        <v>1.5</v>
      </c>
      <c r="Q17" s="6">
        <f t="shared" si="0"/>
        <v>15</v>
      </c>
      <c r="R17" s="2">
        <f t="shared" si="1"/>
        <v>1</v>
      </c>
      <c r="S17" s="2">
        <f t="shared" si="2"/>
        <v>15</v>
      </c>
      <c r="T17" s="2">
        <f t="shared" si="6"/>
        <v>0</v>
      </c>
      <c r="V17" s="2">
        <v>1.5</v>
      </c>
      <c r="W17" s="6">
        <f t="shared" si="3"/>
        <v>15</v>
      </c>
      <c r="X17" s="2">
        <f t="shared" si="4"/>
        <v>1</v>
      </c>
      <c r="Y17" s="2">
        <f t="shared" si="5"/>
        <v>15</v>
      </c>
      <c r="Z17" s="2">
        <f t="shared" si="7"/>
        <v>0</v>
      </c>
    </row>
    <row r="18" spans="13:26" x14ac:dyDescent="0.25">
      <c r="M18" s="27" t="s">
        <v>12</v>
      </c>
      <c r="N18" s="28">
        <f>LN(2)/$N$12</f>
        <v>693.14718055994524</v>
      </c>
      <c r="O18" s="28">
        <f>LN(2)/$O$12</f>
        <v>693.14718055994524</v>
      </c>
      <c r="P18" s="2">
        <v>1.6</v>
      </c>
      <c r="Q18" s="6">
        <f t="shared" si="0"/>
        <v>16</v>
      </c>
      <c r="R18" s="2">
        <f t="shared" si="1"/>
        <v>1</v>
      </c>
      <c r="S18" s="2">
        <f t="shared" si="2"/>
        <v>16</v>
      </c>
      <c r="T18" s="2">
        <f t="shared" si="6"/>
        <v>0</v>
      </c>
      <c r="V18" s="2">
        <v>1.6</v>
      </c>
      <c r="W18" s="6">
        <f t="shared" si="3"/>
        <v>16</v>
      </c>
      <c r="X18" s="2">
        <f t="shared" si="4"/>
        <v>1</v>
      </c>
      <c r="Y18" s="2">
        <f t="shared" si="5"/>
        <v>16</v>
      </c>
      <c r="Z18" s="2">
        <f t="shared" si="7"/>
        <v>0</v>
      </c>
    </row>
    <row r="19" spans="13:26" x14ac:dyDescent="0.25">
      <c r="M19" s="27" t="s">
        <v>13</v>
      </c>
      <c r="N19" s="29">
        <f>G2</f>
        <v>24</v>
      </c>
      <c r="O19" s="29">
        <f>H2</f>
        <v>24</v>
      </c>
      <c r="P19" s="2">
        <v>1.7</v>
      </c>
      <c r="Q19" s="6">
        <f t="shared" si="0"/>
        <v>17</v>
      </c>
      <c r="R19" s="2">
        <f t="shared" si="1"/>
        <v>1</v>
      </c>
      <c r="S19" s="2">
        <f t="shared" si="2"/>
        <v>17</v>
      </c>
      <c r="T19" s="2">
        <f t="shared" si="6"/>
        <v>0</v>
      </c>
      <c r="V19" s="2">
        <v>1.7</v>
      </c>
      <c r="W19" s="6">
        <f t="shared" si="3"/>
        <v>17</v>
      </c>
      <c r="X19" s="2">
        <f t="shared" si="4"/>
        <v>1</v>
      </c>
      <c r="Y19" s="2">
        <f t="shared" si="5"/>
        <v>17</v>
      </c>
      <c r="Z19" s="2">
        <f t="shared" si="7"/>
        <v>0</v>
      </c>
    </row>
    <row r="20" spans="13:26" x14ac:dyDescent="0.25">
      <c r="M20" s="27" t="s">
        <v>7</v>
      </c>
      <c r="N20" s="29">
        <f>LN(N18*(1-EXP(-N17*$N$11))/N17*((1-EXP(-N18*$N$11))))/(N18-N17)</f>
        <v>1.3551311423359217E-2</v>
      </c>
      <c r="O20" s="29">
        <f>LN(O18*(1-EXP(-O17*$O$11))/O17*((1-EXP(-O18*$O$11))))/(O18-O17)</f>
        <v>1.3551311423359217E-2</v>
      </c>
      <c r="P20" s="2">
        <v>1.8</v>
      </c>
      <c r="Q20" s="6">
        <f t="shared" si="0"/>
        <v>18</v>
      </c>
      <c r="R20" s="2">
        <f t="shared" si="1"/>
        <v>1</v>
      </c>
      <c r="S20" s="2">
        <f t="shared" si="2"/>
        <v>18</v>
      </c>
      <c r="T20" s="2">
        <f t="shared" si="6"/>
        <v>0</v>
      </c>
      <c r="V20" s="2">
        <v>1.8</v>
      </c>
      <c r="W20" s="6">
        <f t="shared" si="3"/>
        <v>18</v>
      </c>
      <c r="X20" s="2">
        <f t="shared" si="4"/>
        <v>1</v>
      </c>
      <c r="Y20" s="2">
        <f t="shared" si="5"/>
        <v>18</v>
      </c>
      <c r="Z20" s="2">
        <f t="shared" si="7"/>
        <v>0</v>
      </c>
    </row>
    <row r="21" spans="13:26" x14ac:dyDescent="0.25">
      <c r="P21" s="2">
        <v>1.9</v>
      </c>
      <c r="Q21" s="6">
        <f t="shared" si="0"/>
        <v>19</v>
      </c>
      <c r="R21" s="2">
        <f t="shared" si="1"/>
        <v>1</v>
      </c>
      <c r="S21" s="2">
        <f t="shared" si="2"/>
        <v>19</v>
      </c>
      <c r="T21" s="2">
        <f t="shared" si="6"/>
        <v>0</v>
      </c>
      <c r="V21" s="2">
        <v>1.9</v>
      </c>
      <c r="W21" s="6">
        <f t="shared" si="3"/>
        <v>19</v>
      </c>
      <c r="X21" s="2">
        <f t="shared" si="4"/>
        <v>1</v>
      </c>
      <c r="Y21" s="2">
        <f t="shared" si="5"/>
        <v>19</v>
      </c>
      <c r="Z21" s="2">
        <f t="shared" si="7"/>
        <v>0</v>
      </c>
    </row>
    <row r="22" spans="13:26" x14ac:dyDescent="0.25">
      <c r="P22" s="2">
        <v>2</v>
      </c>
      <c r="Q22" s="6">
        <f t="shared" si="0"/>
        <v>20</v>
      </c>
      <c r="R22" s="2">
        <f t="shared" si="1"/>
        <v>1</v>
      </c>
      <c r="S22" s="2">
        <f t="shared" si="2"/>
        <v>20</v>
      </c>
      <c r="T22" s="2">
        <f t="shared" si="6"/>
        <v>0</v>
      </c>
      <c r="V22" s="2">
        <v>2</v>
      </c>
      <c r="W22" s="6">
        <f t="shared" si="3"/>
        <v>20</v>
      </c>
      <c r="X22" s="2">
        <f t="shared" si="4"/>
        <v>1</v>
      </c>
      <c r="Y22" s="2">
        <f t="shared" si="5"/>
        <v>20</v>
      </c>
      <c r="Z22" s="2">
        <f t="shared" si="7"/>
        <v>0</v>
      </c>
    </row>
    <row r="23" spans="13:26" x14ac:dyDescent="0.25">
      <c r="P23" s="2">
        <v>2.1</v>
      </c>
      <c r="Q23" s="6">
        <f t="shared" si="0"/>
        <v>21</v>
      </c>
      <c r="R23" s="2">
        <f t="shared" si="1"/>
        <v>1</v>
      </c>
      <c r="S23" s="2">
        <f t="shared" si="2"/>
        <v>21</v>
      </c>
      <c r="T23" s="2">
        <f t="shared" si="6"/>
        <v>0</v>
      </c>
      <c r="V23" s="2">
        <v>2.1</v>
      </c>
      <c r="W23" s="6">
        <f t="shared" si="3"/>
        <v>21</v>
      </c>
      <c r="X23" s="2">
        <f t="shared" si="4"/>
        <v>1</v>
      </c>
      <c r="Y23" s="2">
        <f t="shared" si="5"/>
        <v>21</v>
      </c>
      <c r="Z23" s="2">
        <f t="shared" si="7"/>
        <v>0</v>
      </c>
    </row>
    <row r="24" spans="13:26" x14ac:dyDescent="0.25">
      <c r="P24" s="2">
        <v>2.2000000000000002</v>
      </c>
      <c r="Q24" s="6">
        <f t="shared" si="0"/>
        <v>22</v>
      </c>
      <c r="R24" s="2">
        <f t="shared" si="1"/>
        <v>1</v>
      </c>
      <c r="S24" s="2">
        <f t="shared" si="2"/>
        <v>22</v>
      </c>
      <c r="T24" s="2">
        <f t="shared" si="6"/>
        <v>0</v>
      </c>
      <c r="V24" s="2">
        <v>2.2000000000000002</v>
      </c>
      <c r="W24" s="6">
        <f t="shared" si="3"/>
        <v>22</v>
      </c>
      <c r="X24" s="2">
        <f t="shared" si="4"/>
        <v>1</v>
      </c>
      <c r="Y24" s="2">
        <f t="shared" si="5"/>
        <v>22</v>
      </c>
      <c r="Z24" s="2">
        <f t="shared" si="7"/>
        <v>0</v>
      </c>
    </row>
    <row r="25" spans="13:26" x14ac:dyDescent="0.25">
      <c r="N25" s="66"/>
      <c r="P25" s="2">
        <v>2.2999999999999998</v>
      </c>
      <c r="Q25" s="6">
        <f t="shared" si="0"/>
        <v>23</v>
      </c>
      <c r="R25" s="2">
        <f t="shared" si="1"/>
        <v>1</v>
      </c>
      <c r="S25" s="2">
        <f t="shared" si="2"/>
        <v>23</v>
      </c>
      <c r="T25" s="2">
        <f t="shared" si="6"/>
        <v>0</v>
      </c>
      <c r="V25" s="2">
        <v>2.2999999999999998</v>
      </c>
      <c r="W25" s="6">
        <f t="shared" si="3"/>
        <v>23</v>
      </c>
      <c r="X25" s="2">
        <f t="shared" si="4"/>
        <v>1</v>
      </c>
      <c r="Y25" s="2">
        <f t="shared" si="5"/>
        <v>23</v>
      </c>
      <c r="Z25" s="2">
        <f t="shared" si="7"/>
        <v>0</v>
      </c>
    </row>
    <row r="26" spans="13:26" x14ac:dyDescent="0.25">
      <c r="P26" s="2">
        <v>2.4</v>
      </c>
      <c r="Q26" s="6">
        <f t="shared" si="0"/>
        <v>24</v>
      </c>
      <c r="R26" s="2">
        <f t="shared" si="1"/>
        <v>2</v>
      </c>
      <c r="S26" s="2">
        <f t="shared" si="2"/>
        <v>0</v>
      </c>
      <c r="T26" s="2">
        <f t="shared" si="6"/>
        <v>0</v>
      </c>
      <c r="V26" s="2">
        <v>2.4</v>
      </c>
      <c r="W26" s="6">
        <f t="shared" si="3"/>
        <v>24</v>
      </c>
      <c r="X26" s="2">
        <f t="shared" si="4"/>
        <v>2</v>
      </c>
      <c r="Y26" s="2">
        <f t="shared" si="5"/>
        <v>0</v>
      </c>
      <c r="Z26" s="2">
        <f t="shared" si="7"/>
        <v>0</v>
      </c>
    </row>
    <row r="27" spans="13:26" x14ac:dyDescent="0.25">
      <c r="P27" s="2">
        <v>2.5</v>
      </c>
      <c r="Q27" s="6">
        <f t="shared" si="0"/>
        <v>25</v>
      </c>
      <c r="R27" s="2">
        <f t="shared" si="1"/>
        <v>2</v>
      </c>
      <c r="S27" s="2">
        <f t="shared" si="2"/>
        <v>1</v>
      </c>
      <c r="T27" s="2">
        <f t="shared" si="6"/>
        <v>0</v>
      </c>
      <c r="V27" s="2">
        <v>2.5</v>
      </c>
      <c r="W27" s="6">
        <f t="shared" si="3"/>
        <v>25</v>
      </c>
      <c r="X27" s="2">
        <f t="shared" si="4"/>
        <v>2</v>
      </c>
      <c r="Y27" s="2">
        <f t="shared" si="5"/>
        <v>1</v>
      </c>
      <c r="Z27" s="2">
        <f t="shared" si="7"/>
        <v>0</v>
      </c>
    </row>
    <row r="28" spans="13:26" x14ac:dyDescent="0.25">
      <c r="P28" s="2">
        <v>2.6</v>
      </c>
      <c r="Q28" s="6">
        <f t="shared" si="0"/>
        <v>26</v>
      </c>
      <c r="R28" s="2">
        <f t="shared" si="1"/>
        <v>2</v>
      </c>
      <c r="S28" s="2">
        <f t="shared" si="2"/>
        <v>2</v>
      </c>
      <c r="T28" s="2">
        <f t="shared" si="6"/>
        <v>0</v>
      </c>
      <c r="V28" s="2">
        <v>2.6</v>
      </c>
      <c r="W28" s="6">
        <f t="shared" si="3"/>
        <v>26</v>
      </c>
      <c r="X28" s="2">
        <f t="shared" si="4"/>
        <v>2</v>
      </c>
      <c r="Y28" s="2">
        <f t="shared" si="5"/>
        <v>2</v>
      </c>
      <c r="Z28" s="2">
        <f t="shared" si="7"/>
        <v>0</v>
      </c>
    </row>
    <row r="29" spans="13:26" x14ac:dyDescent="0.25">
      <c r="P29" s="2">
        <v>2.7</v>
      </c>
      <c r="Q29" s="6">
        <f t="shared" si="0"/>
        <v>27</v>
      </c>
      <c r="R29" s="2">
        <f t="shared" si="1"/>
        <v>2</v>
      </c>
      <c r="S29" s="2">
        <f t="shared" si="2"/>
        <v>3</v>
      </c>
      <c r="T29" s="2">
        <f t="shared" si="6"/>
        <v>0</v>
      </c>
      <c r="V29" s="2">
        <v>2.7</v>
      </c>
      <c r="W29" s="6">
        <f t="shared" si="3"/>
        <v>27</v>
      </c>
      <c r="X29" s="2">
        <f t="shared" si="4"/>
        <v>2</v>
      </c>
      <c r="Y29" s="2">
        <f t="shared" si="5"/>
        <v>3</v>
      </c>
      <c r="Z29" s="2">
        <f t="shared" si="7"/>
        <v>0</v>
      </c>
    </row>
    <row r="30" spans="13:26" x14ac:dyDescent="0.25">
      <c r="P30" s="2">
        <v>2.8</v>
      </c>
      <c r="Q30" s="6">
        <f t="shared" si="0"/>
        <v>28</v>
      </c>
      <c r="R30" s="2">
        <f t="shared" si="1"/>
        <v>2</v>
      </c>
      <c r="S30" s="2">
        <f t="shared" si="2"/>
        <v>4</v>
      </c>
      <c r="T30" s="2">
        <f t="shared" si="6"/>
        <v>0</v>
      </c>
      <c r="V30" s="2">
        <v>2.8</v>
      </c>
      <c r="W30" s="6">
        <f t="shared" si="3"/>
        <v>28</v>
      </c>
      <c r="X30" s="2">
        <f t="shared" si="4"/>
        <v>2</v>
      </c>
      <c r="Y30" s="2">
        <f t="shared" si="5"/>
        <v>4</v>
      </c>
      <c r="Z30" s="2">
        <f t="shared" si="7"/>
        <v>0</v>
      </c>
    </row>
    <row r="31" spans="13:26" x14ac:dyDescent="0.25">
      <c r="P31" s="2">
        <v>2.9</v>
      </c>
      <c r="Q31" s="6">
        <f t="shared" si="0"/>
        <v>29</v>
      </c>
      <c r="R31" s="2">
        <f t="shared" si="1"/>
        <v>2</v>
      </c>
      <c r="S31" s="2">
        <f t="shared" si="2"/>
        <v>5</v>
      </c>
      <c r="T31" s="2">
        <f t="shared" si="6"/>
        <v>0</v>
      </c>
      <c r="V31" s="2">
        <v>2.9</v>
      </c>
      <c r="W31" s="6">
        <f t="shared" si="3"/>
        <v>29</v>
      </c>
      <c r="X31" s="2">
        <f t="shared" si="4"/>
        <v>2</v>
      </c>
      <c r="Y31" s="2">
        <f t="shared" si="5"/>
        <v>5</v>
      </c>
      <c r="Z31" s="2">
        <f t="shared" si="7"/>
        <v>0</v>
      </c>
    </row>
    <row r="32" spans="13:26" x14ac:dyDescent="0.25">
      <c r="P32" s="2">
        <v>3</v>
      </c>
      <c r="Q32" s="6">
        <f t="shared" si="0"/>
        <v>30</v>
      </c>
      <c r="R32" s="2">
        <f t="shared" si="1"/>
        <v>2</v>
      </c>
      <c r="S32" s="2">
        <f t="shared" si="2"/>
        <v>6</v>
      </c>
      <c r="T32" s="2">
        <f t="shared" si="6"/>
        <v>0</v>
      </c>
      <c r="V32" s="2">
        <v>3</v>
      </c>
      <c r="W32" s="6">
        <f t="shared" si="3"/>
        <v>30</v>
      </c>
      <c r="X32" s="2">
        <f t="shared" si="4"/>
        <v>2</v>
      </c>
      <c r="Y32" s="2">
        <f t="shared" si="5"/>
        <v>6</v>
      </c>
      <c r="Z32" s="2">
        <f t="shared" si="7"/>
        <v>0</v>
      </c>
    </row>
    <row r="33" spans="16:26" x14ac:dyDescent="0.25">
      <c r="P33" s="2">
        <v>3.1</v>
      </c>
      <c r="Q33" s="6">
        <f t="shared" si="0"/>
        <v>31</v>
      </c>
      <c r="R33" s="2">
        <f t="shared" si="1"/>
        <v>2</v>
      </c>
      <c r="S33" s="2">
        <f t="shared" si="2"/>
        <v>7</v>
      </c>
      <c r="T33" s="2">
        <f t="shared" si="6"/>
        <v>0</v>
      </c>
      <c r="V33" s="2">
        <v>3.1</v>
      </c>
      <c r="W33" s="6">
        <f t="shared" si="3"/>
        <v>31</v>
      </c>
      <c r="X33" s="2">
        <f t="shared" si="4"/>
        <v>2</v>
      </c>
      <c r="Y33" s="2">
        <f t="shared" si="5"/>
        <v>7</v>
      </c>
      <c r="Z33" s="2">
        <f t="shared" si="7"/>
        <v>0</v>
      </c>
    </row>
    <row r="34" spans="16:26" x14ac:dyDescent="0.25">
      <c r="P34" s="2">
        <v>3.2</v>
      </c>
      <c r="Q34" s="6">
        <f t="shared" si="0"/>
        <v>32</v>
      </c>
      <c r="R34" s="2">
        <f t="shared" si="1"/>
        <v>2</v>
      </c>
      <c r="S34" s="2">
        <f t="shared" si="2"/>
        <v>8</v>
      </c>
      <c r="T34" s="2">
        <f t="shared" si="6"/>
        <v>0</v>
      </c>
      <c r="V34" s="2">
        <v>3.2</v>
      </c>
      <c r="W34" s="6">
        <f t="shared" si="3"/>
        <v>32</v>
      </c>
      <c r="X34" s="2">
        <f t="shared" si="4"/>
        <v>2</v>
      </c>
      <c r="Y34" s="2">
        <f t="shared" si="5"/>
        <v>8</v>
      </c>
      <c r="Z34" s="2">
        <f t="shared" si="7"/>
        <v>0</v>
      </c>
    </row>
    <row r="35" spans="16:26" x14ac:dyDescent="0.25">
      <c r="P35" s="2">
        <v>3.3</v>
      </c>
      <c r="Q35" s="6">
        <f t="shared" si="0"/>
        <v>33</v>
      </c>
      <c r="R35" s="2">
        <f t="shared" si="1"/>
        <v>2</v>
      </c>
      <c r="S35" s="2">
        <f t="shared" si="2"/>
        <v>9</v>
      </c>
      <c r="T35" s="2">
        <f t="shared" si="6"/>
        <v>0</v>
      </c>
      <c r="V35" s="2">
        <v>3.3</v>
      </c>
      <c r="W35" s="6">
        <f t="shared" si="3"/>
        <v>33</v>
      </c>
      <c r="X35" s="2">
        <f t="shared" si="4"/>
        <v>2</v>
      </c>
      <c r="Y35" s="2">
        <f t="shared" si="5"/>
        <v>9</v>
      </c>
      <c r="Z35" s="2">
        <f t="shared" si="7"/>
        <v>0</v>
      </c>
    </row>
    <row r="36" spans="16:26" x14ac:dyDescent="0.25">
      <c r="P36" s="2">
        <v>3.4</v>
      </c>
      <c r="Q36" s="6">
        <f t="shared" si="0"/>
        <v>34</v>
      </c>
      <c r="R36" s="2">
        <f t="shared" si="1"/>
        <v>2</v>
      </c>
      <c r="S36" s="2">
        <f t="shared" si="2"/>
        <v>10</v>
      </c>
      <c r="T36" s="2">
        <f t="shared" si="6"/>
        <v>0</v>
      </c>
      <c r="V36" s="2">
        <v>3.4</v>
      </c>
      <c r="W36" s="6">
        <f t="shared" si="3"/>
        <v>34</v>
      </c>
      <c r="X36" s="2">
        <f t="shared" si="4"/>
        <v>2</v>
      </c>
      <c r="Y36" s="2">
        <f t="shared" si="5"/>
        <v>10</v>
      </c>
      <c r="Z36" s="2">
        <f t="shared" si="7"/>
        <v>0</v>
      </c>
    </row>
    <row r="37" spans="16:26" x14ac:dyDescent="0.25">
      <c r="P37" s="2">
        <v>3.5</v>
      </c>
      <c r="Q37" s="6">
        <f t="shared" si="0"/>
        <v>35</v>
      </c>
      <c r="R37" s="2">
        <f t="shared" si="1"/>
        <v>2</v>
      </c>
      <c r="S37" s="2">
        <f t="shared" si="2"/>
        <v>11</v>
      </c>
      <c r="T37" s="2">
        <f t="shared" si="6"/>
        <v>0</v>
      </c>
      <c r="V37" s="2">
        <v>3.5</v>
      </c>
      <c r="W37" s="6">
        <f t="shared" si="3"/>
        <v>35</v>
      </c>
      <c r="X37" s="2">
        <f t="shared" si="4"/>
        <v>2</v>
      </c>
      <c r="Y37" s="2">
        <f t="shared" si="5"/>
        <v>11</v>
      </c>
      <c r="Z37" s="2">
        <f t="shared" si="7"/>
        <v>0</v>
      </c>
    </row>
    <row r="38" spans="16:26" x14ac:dyDescent="0.25">
      <c r="P38" s="2">
        <v>3.6</v>
      </c>
      <c r="Q38" s="6">
        <f t="shared" si="0"/>
        <v>36</v>
      </c>
      <c r="R38" s="2">
        <f t="shared" si="1"/>
        <v>2</v>
      </c>
      <c r="S38" s="2">
        <f t="shared" si="2"/>
        <v>12</v>
      </c>
      <c r="T38" s="2">
        <f t="shared" si="6"/>
        <v>0</v>
      </c>
      <c r="V38" s="2">
        <v>3.6</v>
      </c>
      <c r="W38" s="6">
        <f t="shared" si="3"/>
        <v>36</v>
      </c>
      <c r="X38" s="2">
        <f t="shared" si="4"/>
        <v>2</v>
      </c>
      <c r="Y38" s="2">
        <f t="shared" si="5"/>
        <v>12</v>
      </c>
      <c r="Z38" s="2">
        <f t="shared" si="7"/>
        <v>0</v>
      </c>
    </row>
    <row r="39" spans="16:26" x14ac:dyDescent="0.25">
      <c r="P39" s="2">
        <v>3.7</v>
      </c>
      <c r="Q39" s="6">
        <f t="shared" si="0"/>
        <v>37</v>
      </c>
      <c r="R39" s="2">
        <f t="shared" si="1"/>
        <v>2</v>
      </c>
      <c r="S39" s="2">
        <f t="shared" si="2"/>
        <v>13</v>
      </c>
      <c r="T39" s="2">
        <f t="shared" si="6"/>
        <v>0</v>
      </c>
      <c r="V39" s="2">
        <v>3.7</v>
      </c>
      <c r="W39" s="6">
        <f t="shared" si="3"/>
        <v>37</v>
      </c>
      <c r="X39" s="2">
        <f t="shared" si="4"/>
        <v>2</v>
      </c>
      <c r="Y39" s="2">
        <f t="shared" si="5"/>
        <v>13</v>
      </c>
      <c r="Z39" s="2">
        <f t="shared" si="7"/>
        <v>0</v>
      </c>
    </row>
    <row r="40" spans="16:26" x14ac:dyDescent="0.25">
      <c r="P40" s="2">
        <v>3.8</v>
      </c>
      <c r="Q40" s="6">
        <f t="shared" si="0"/>
        <v>38</v>
      </c>
      <c r="R40" s="2">
        <f t="shared" si="1"/>
        <v>2</v>
      </c>
      <c r="S40" s="2">
        <f t="shared" si="2"/>
        <v>14</v>
      </c>
      <c r="T40" s="2">
        <f t="shared" si="6"/>
        <v>0</v>
      </c>
      <c r="V40" s="2">
        <v>3.8</v>
      </c>
      <c r="W40" s="6">
        <f t="shared" si="3"/>
        <v>38</v>
      </c>
      <c r="X40" s="2">
        <f t="shared" si="4"/>
        <v>2</v>
      </c>
      <c r="Y40" s="2">
        <f t="shared" si="5"/>
        <v>14</v>
      </c>
      <c r="Z40" s="2">
        <f t="shared" si="7"/>
        <v>0</v>
      </c>
    </row>
    <row r="41" spans="16:26" x14ac:dyDescent="0.25">
      <c r="P41" s="2">
        <v>3.9</v>
      </c>
      <c r="Q41" s="6">
        <f t="shared" si="0"/>
        <v>39</v>
      </c>
      <c r="R41" s="2">
        <f t="shared" si="1"/>
        <v>2</v>
      </c>
      <c r="S41" s="2">
        <f t="shared" si="2"/>
        <v>15</v>
      </c>
      <c r="T41" s="2">
        <f t="shared" si="6"/>
        <v>0</v>
      </c>
      <c r="V41" s="2">
        <v>3.9</v>
      </c>
      <c r="W41" s="6">
        <f t="shared" si="3"/>
        <v>39</v>
      </c>
      <c r="X41" s="2">
        <f t="shared" si="4"/>
        <v>2</v>
      </c>
      <c r="Y41" s="2">
        <f t="shared" si="5"/>
        <v>15</v>
      </c>
      <c r="Z41" s="2">
        <f t="shared" si="7"/>
        <v>0</v>
      </c>
    </row>
    <row r="42" spans="16:26" x14ac:dyDescent="0.25">
      <c r="P42" s="2">
        <v>4</v>
      </c>
      <c r="Q42" s="6">
        <f t="shared" si="0"/>
        <v>40</v>
      </c>
      <c r="R42" s="2">
        <f t="shared" si="1"/>
        <v>2</v>
      </c>
      <c r="S42" s="2">
        <f t="shared" si="2"/>
        <v>16</v>
      </c>
      <c r="T42" s="2">
        <f t="shared" si="6"/>
        <v>0</v>
      </c>
      <c r="V42" s="2">
        <v>4</v>
      </c>
      <c r="W42" s="6">
        <f t="shared" si="3"/>
        <v>40</v>
      </c>
      <c r="X42" s="2">
        <f t="shared" si="4"/>
        <v>2</v>
      </c>
      <c r="Y42" s="2">
        <f t="shared" si="5"/>
        <v>16</v>
      </c>
      <c r="Z42" s="2">
        <f t="shared" si="7"/>
        <v>0</v>
      </c>
    </row>
    <row r="43" spans="16:26" x14ac:dyDescent="0.25">
      <c r="P43" s="2">
        <v>4.0999999999999996</v>
      </c>
      <c r="Q43" s="6">
        <f t="shared" si="0"/>
        <v>41</v>
      </c>
      <c r="R43" s="2">
        <f t="shared" si="1"/>
        <v>2</v>
      </c>
      <c r="S43" s="2">
        <f t="shared" si="2"/>
        <v>17</v>
      </c>
      <c r="T43" s="2">
        <f t="shared" si="6"/>
        <v>0</v>
      </c>
      <c r="V43" s="2">
        <v>4.0999999999999996</v>
      </c>
      <c r="W43" s="6">
        <f t="shared" si="3"/>
        <v>41</v>
      </c>
      <c r="X43" s="2">
        <f t="shared" si="4"/>
        <v>2</v>
      </c>
      <c r="Y43" s="2">
        <f t="shared" si="5"/>
        <v>17</v>
      </c>
      <c r="Z43" s="2">
        <f t="shared" si="7"/>
        <v>0</v>
      </c>
    </row>
    <row r="44" spans="16:26" x14ac:dyDescent="0.25">
      <c r="P44" s="2">
        <v>4.2</v>
      </c>
      <c r="Q44" s="6">
        <f t="shared" si="0"/>
        <v>42</v>
      </c>
      <c r="R44" s="2">
        <f t="shared" si="1"/>
        <v>2</v>
      </c>
      <c r="S44" s="2">
        <f t="shared" si="2"/>
        <v>18</v>
      </c>
      <c r="T44" s="2">
        <f t="shared" si="6"/>
        <v>0</v>
      </c>
      <c r="V44" s="2">
        <v>4.2</v>
      </c>
      <c r="W44" s="6">
        <f t="shared" si="3"/>
        <v>42</v>
      </c>
      <c r="X44" s="2">
        <f t="shared" si="4"/>
        <v>2</v>
      </c>
      <c r="Y44" s="2">
        <f t="shared" si="5"/>
        <v>18</v>
      </c>
      <c r="Z44" s="2">
        <f t="shared" si="7"/>
        <v>0</v>
      </c>
    </row>
    <row r="45" spans="16:26" x14ac:dyDescent="0.25">
      <c r="P45" s="2">
        <v>4.3</v>
      </c>
      <c r="Q45" s="6">
        <f t="shared" si="0"/>
        <v>43</v>
      </c>
      <c r="R45" s="2">
        <f t="shared" si="1"/>
        <v>2</v>
      </c>
      <c r="S45" s="2">
        <f t="shared" si="2"/>
        <v>19</v>
      </c>
      <c r="T45" s="2">
        <f t="shared" si="6"/>
        <v>0</v>
      </c>
      <c r="V45" s="2">
        <v>4.3</v>
      </c>
      <c r="W45" s="6">
        <f t="shared" si="3"/>
        <v>43</v>
      </c>
      <c r="X45" s="2">
        <f t="shared" si="4"/>
        <v>2</v>
      </c>
      <c r="Y45" s="2">
        <f t="shared" si="5"/>
        <v>19</v>
      </c>
      <c r="Z45" s="2">
        <f t="shared" si="7"/>
        <v>0</v>
      </c>
    </row>
    <row r="46" spans="16:26" x14ac:dyDescent="0.25">
      <c r="P46" s="2">
        <v>4.4000000000000004</v>
      </c>
      <c r="Q46" s="6">
        <f t="shared" si="0"/>
        <v>44</v>
      </c>
      <c r="R46" s="2">
        <f t="shared" si="1"/>
        <v>2</v>
      </c>
      <c r="S46" s="2">
        <f t="shared" si="2"/>
        <v>20</v>
      </c>
      <c r="T46" s="2">
        <f t="shared" si="6"/>
        <v>0</v>
      </c>
      <c r="V46" s="2">
        <v>4.4000000000000004</v>
      </c>
      <c r="W46" s="6">
        <f t="shared" si="3"/>
        <v>44</v>
      </c>
      <c r="X46" s="2">
        <f t="shared" si="4"/>
        <v>2</v>
      </c>
      <c r="Y46" s="2">
        <f t="shared" si="5"/>
        <v>20</v>
      </c>
      <c r="Z46" s="2">
        <f t="shared" si="7"/>
        <v>0</v>
      </c>
    </row>
    <row r="47" spans="16:26" x14ac:dyDescent="0.25">
      <c r="P47" s="2">
        <v>4.5</v>
      </c>
      <c r="Q47" s="6">
        <f t="shared" si="0"/>
        <v>45</v>
      </c>
      <c r="R47" s="2">
        <f t="shared" si="1"/>
        <v>2</v>
      </c>
      <c r="S47" s="2">
        <f t="shared" si="2"/>
        <v>21</v>
      </c>
      <c r="T47" s="2">
        <f t="shared" si="6"/>
        <v>0</v>
      </c>
      <c r="V47" s="2">
        <v>4.5</v>
      </c>
      <c r="W47" s="6">
        <f t="shared" si="3"/>
        <v>45</v>
      </c>
      <c r="X47" s="2">
        <f t="shared" si="4"/>
        <v>2</v>
      </c>
      <c r="Y47" s="2">
        <f t="shared" si="5"/>
        <v>21</v>
      </c>
      <c r="Z47" s="2">
        <f t="shared" si="7"/>
        <v>0</v>
      </c>
    </row>
    <row r="48" spans="16:26" x14ac:dyDescent="0.25">
      <c r="P48" s="2">
        <v>4.5999999999999996</v>
      </c>
      <c r="Q48" s="6">
        <f t="shared" si="0"/>
        <v>46</v>
      </c>
      <c r="R48" s="2">
        <f t="shared" si="1"/>
        <v>2</v>
      </c>
      <c r="S48" s="2">
        <f t="shared" si="2"/>
        <v>22</v>
      </c>
      <c r="T48" s="2">
        <f t="shared" si="6"/>
        <v>0</v>
      </c>
      <c r="V48" s="2">
        <v>4.5999999999999996</v>
      </c>
      <c r="W48" s="6">
        <f t="shared" si="3"/>
        <v>46</v>
      </c>
      <c r="X48" s="2">
        <f t="shared" si="4"/>
        <v>2</v>
      </c>
      <c r="Y48" s="2">
        <f t="shared" si="5"/>
        <v>22</v>
      </c>
      <c r="Z48" s="2">
        <f t="shared" si="7"/>
        <v>0</v>
      </c>
    </row>
    <row r="49" spans="16:26" x14ac:dyDescent="0.25">
      <c r="P49" s="2">
        <v>4.7</v>
      </c>
      <c r="Q49" s="6">
        <f t="shared" si="0"/>
        <v>47</v>
      </c>
      <c r="R49" s="2">
        <f t="shared" si="1"/>
        <v>2</v>
      </c>
      <c r="S49" s="2">
        <f t="shared" si="2"/>
        <v>23</v>
      </c>
      <c r="T49" s="2">
        <f t="shared" si="6"/>
        <v>0</v>
      </c>
      <c r="V49" s="2">
        <v>4.7</v>
      </c>
      <c r="W49" s="6">
        <f t="shared" si="3"/>
        <v>47</v>
      </c>
      <c r="X49" s="2">
        <f t="shared" si="4"/>
        <v>2</v>
      </c>
      <c r="Y49" s="2">
        <f t="shared" si="5"/>
        <v>23</v>
      </c>
      <c r="Z49" s="2">
        <f t="shared" si="7"/>
        <v>0</v>
      </c>
    </row>
    <row r="50" spans="16:26" x14ac:dyDescent="0.25">
      <c r="P50" s="2">
        <v>4.8</v>
      </c>
      <c r="Q50" s="6">
        <f t="shared" si="0"/>
        <v>48</v>
      </c>
      <c r="R50" s="2">
        <f t="shared" si="1"/>
        <v>3</v>
      </c>
      <c r="S50" s="2">
        <f t="shared" si="2"/>
        <v>0</v>
      </c>
      <c r="T50" s="2">
        <f t="shared" si="6"/>
        <v>0</v>
      </c>
      <c r="V50" s="2">
        <v>4.8</v>
      </c>
      <c r="W50" s="6">
        <f t="shared" si="3"/>
        <v>48</v>
      </c>
      <c r="X50" s="2">
        <f t="shared" si="4"/>
        <v>3</v>
      </c>
      <c r="Y50" s="2">
        <f t="shared" si="5"/>
        <v>0</v>
      </c>
      <c r="Z50" s="2">
        <f t="shared" si="7"/>
        <v>0</v>
      </c>
    </row>
    <row r="51" spans="16:26" x14ac:dyDescent="0.25">
      <c r="P51" s="2">
        <v>4.9000000000000004</v>
      </c>
      <c r="Q51" s="6">
        <f t="shared" si="0"/>
        <v>49</v>
      </c>
      <c r="R51" s="2">
        <f t="shared" si="1"/>
        <v>3</v>
      </c>
      <c r="S51" s="2">
        <f t="shared" si="2"/>
        <v>1</v>
      </c>
      <c r="T51" s="2">
        <f t="shared" si="6"/>
        <v>0</v>
      </c>
      <c r="V51" s="2">
        <v>4.9000000000000004</v>
      </c>
      <c r="W51" s="6">
        <f t="shared" si="3"/>
        <v>49</v>
      </c>
      <c r="X51" s="2">
        <f t="shared" si="4"/>
        <v>3</v>
      </c>
      <c r="Y51" s="2">
        <f t="shared" si="5"/>
        <v>1</v>
      </c>
      <c r="Z51" s="2">
        <f t="shared" si="7"/>
        <v>0</v>
      </c>
    </row>
    <row r="52" spans="16:26" x14ac:dyDescent="0.25">
      <c r="P52" s="2">
        <v>5</v>
      </c>
      <c r="Q52" s="6">
        <f t="shared" si="0"/>
        <v>50</v>
      </c>
      <c r="R52" s="2">
        <f t="shared" si="1"/>
        <v>3</v>
      </c>
      <c r="S52" s="2">
        <f t="shared" si="2"/>
        <v>2</v>
      </c>
      <c r="T52" s="2">
        <f t="shared" si="6"/>
        <v>0</v>
      </c>
      <c r="V52" s="2">
        <v>5</v>
      </c>
      <c r="W52" s="6">
        <f t="shared" si="3"/>
        <v>50</v>
      </c>
      <c r="X52" s="2">
        <f t="shared" si="4"/>
        <v>3</v>
      </c>
      <c r="Y52" s="2">
        <f t="shared" si="5"/>
        <v>2</v>
      </c>
      <c r="Z52" s="2">
        <f t="shared" si="7"/>
        <v>0</v>
      </c>
    </row>
    <row r="53" spans="16:26" x14ac:dyDescent="0.25">
      <c r="P53" s="2">
        <v>5.0999999999999996</v>
      </c>
      <c r="Q53" s="6">
        <f t="shared" si="0"/>
        <v>51</v>
      </c>
      <c r="R53" s="2">
        <f t="shared" si="1"/>
        <v>3</v>
      </c>
      <c r="S53" s="2">
        <f t="shared" si="2"/>
        <v>3</v>
      </c>
      <c r="T53" s="2">
        <f t="shared" si="6"/>
        <v>0</v>
      </c>
      <c r="V53" s="2">
        <v>5.0999999999999996</v>
      </c>
      <c r="W53" s="6">
        <f t="shared" si="3"/>
        <v>51</v>
      </c>
      <c r="X53" s="2">
        <f t="shared" si="4"/>
        <v>3</v>
      </c>
      <c r="Y53" s="2">
        <f t="shared" si="5"/>
        <v>3</v>
      </c>
      <c r="Z53" s="2">
        <f t="shared" si="7"/>
        <v>0</v>
      </c>
    </row>
    <row r="54" spans="16:26" x14ac:dyDescent="0.25">
      <c r="P54" s="2">
        <v>5.2</v>
      </c>
      <c r="Q54" s="6">
        <f t="shared" si="0"/>
        <v>52</v>
      </c>
      <c r="R54" s="2">
        <f t="shared" si="1"/>
        <v>3</v>
      </c>
      <c r="S54" s="2">
        <f t="shared" si="2"/>
        <v>4</v>
      </c>
      <c r="T54" s="2">
        <f t="shared" si="6"/>
        <v>0</v>
      </c>
      <c r="V54" s="2">
        <v>5.2</v>
      </c>
      <c r="W54" s="6">
        <f t="shared" si="3"/>
        <v>52</v>
      </c>
      <c r="X54" s="2">
        <f t="shared" si="4"/>
        <v>3</v>
      </c>
      <c r="Y54" s="2">
        <f t="shared" si="5"/>
        <v>4</v>
      </c>
      <c r="Z54" s="2">
        <f t="shared" si="7"/>
        <v>0</v>
      </c>
    </row>
    <row r="55" spans="16:26" x14ac:dyDescent="0.25">
      <c r="P55" s="2">
        <v>5.3</v>
      </c>
      <c r="Q55" s="6">
        <f t="shared" si="0"/>
        <v>53</v>
      </c>
      <c r="R55" s="2">
        <f t="shared" si="1"/>
        <v>3</v>
      </c>
      <c r="S55" s="2">
        <f t="shared" si="2"/>
        <v>5</v>
      </c>
      <c r="T55" s="2">
        <f t="shared" si="6"/>
        <v>0</v>
      </c>
      <c r="V55" s="2">
        <v>5.3</v>
      </c>
      <c r="W55" s="6">
        <f t="shared" si="3"/>
        <v>53</v>
      </c>
      <c r="X55" s="2">
        <f t="shared" si="4"/>
        <v>3</v>
      </c>
      <c r="Y55" s="2">
        <f t="shared" si="5"/>
        <v>5</v>
      </c>
      <c r="Z55" s="2">
        <f t="shared" si="7"/>
        <v>0</v>
      </c>
    </row>
    <row r="56" spans="16:26" x14ac:dyDescent="0.25">
      <c r="P56" s="2">
        <v>5.4</v>
      </c>
      <c r="Q56" s="6">
        <f t="shared" si="0"/>
        <v>54</v>
      </c>
      <c r="R56" s="2">
        <f t="shared" si="1"/>
        <v>3</v>
      </c>
      <c r="S56" s="2">
        <f t="shared" si="2"/>
        <v>6</v>
      </c>
      <c r="T56" s="2">
        <f t="shared" si="6"/>
        <v>0</v>
      </c>
      <c r="V56" s="2">
        <v>5.4</v>
      </c>
      <c r="W56" s="6">
        <f t="shared" si="3"/>
        <v>54</v>
      </c>
      <c r="X56" s="2">
        <f t="shared" si="4"/>
        <v>3</v>
      </c>
      <c r="Y56" s="2">
        <f t="shared" si="5"/>
        <v>6</v>
      </c>
      <c r="Z56" s="2">
        <f t="shared" si="7"/>
        <v>0</v>
      </c>
    </row>
    <row r="57" spans="16:26" x14ac:dyDescent="0.25">
      <c r="P57" s="2">
        <v>5.5</v>
      </c>
      <c r="Q57" s="6">
        <f t="shared" si="0"/>
        <v>55</v>
      </c>
      <c r="R57" s="2">
        <f t="shared" si="1"/>
        <v>3</v>
      </c>
      <c r="S57" s="2">
        <f t="shared" si="2"/>
        <v>7</v>
      </c>
      <c r="T57" s="2">
        <f t="shared" si="6"/>
        <v>0</v>
      </c>
      <c r="V57" s="2">
        <v>5.5</v>
      </c>
      <c r="W57" s="6">
        <f t="shared" si="3"/>
        <v>55</v>
      </c>
      <c r="X57" s="2">
        <f t="shared" si="4"/>
        <v>3</v>
      </c>
      <c r="Y57" s="2">
        <f t="shared" si="5"/>
        <v>7</v>
      </c>
      <c r="Z57" s="2">
        <f t="shared" si="7"/>
        <v>0</v>
      </c>
    </row>
    <row r="58" spans="16:26" x14ac:dyDescent="0.25">
      <c r="P58" s="2">
        <v>5.6</v>
      </c>
      <c r="Q58" s="6">
        <f t="shared" si="0"/>
        <v>56</v>
      </c>
      <c r="R58" s="2">
        <f t="shared" si="1"/>
        <v>3</v>
      </c>
      <c r="S58" s="2">
        <f t="shared" si="2"/>
        <v>8</v>
      </c>
      <c r="T58" s="2">
        <f t="shared" si="6"/>
        <v>0</v>
      </c>
      <c r="V58" s="2">
        <v>5.6</v>
      </c>
      <c r="W58" s="6">
        <f t="shared" si="3"/>
        <v>56</v>
      </c>
      <c r="X58" s="2">
        <f t="shared" si="4"/>
        <v>3</v>
      </c>
      <c r="Y58" s="2">
        <f t="shared" si="5"/>
        <v>8</v>
      </c>
      <c r="Z58" s="2">
        <f t="shared" si="7"/>
        <v>0</v>
      </c>
    </row>
    <row r="59" spans="16:26" x14ac:dyDescent="0.25">
      <c r="P59" s="2">
        <v>5.7</v>
      </c>
      <c r="Q59" s="6">
        <f t="shared" si="0"/>
        <v>57</v>
      </c>
      <c r="R59" s="2">
        <f t="shared" si="1"/>
        <v>3</v>
      </c>
      <c r="S59" s="2">
        <f t="shared" si="2"/>
        <v>9</v>
      </c>
      <c r="T59" s="2">
        <f t="shared" si="6"/>
        <v>0</v>
      </c>
      <c r="V59" s="2">
        <v>5.7</v>
      </c>
      <c r="W59" s="6">
        <f t="shared" si="3"/>
        <v>57</v>
      </c>
      <c r="X59" s="2">
        <f t="shared" si="4"/>
        <v>3</v>
      </c>
      <c r="Y59" s="2">
        <f t="shared" si="5"/>
        <v>9</v>
      </c>
      <c r="Z59" s="2">
        <f t="shared" si="7"/>
        <v>0</v>
      </c>
    </row>
    <row r="60" spans="16:26" x14ac:dyDescent="0.25">
      <c r="P60" s="2">
        <v>5.8</v>
      </c>
      <c r="Q60" s="6">
        <f t="shared" si="0"/>
        <v>58</v>
      </c>
      <c r="R60" s="2">
        <f t="shared" si="1"/>
        <v>3</v>
      </c>
      <c r="S60" s="2">
        <f t="shared" si="2"/>
        <v>10</v>
      </c>
      <c r="T60" s="2">
        <f t="shared" si="6"/>
        <v>0</v>
      </c>
      <c r="V60" s="2">
        <v>5.8</v>
      </c>
      <c r="W60" s="6">
        <f t="shared" si="3"/>
        <v>58</v>
      </c>
      <c r="X60" s="2">
        <f t="shared" si="4"/>
        <v>3</v>
      </c>
      <c r="Y60" s="2">
        <f t="shared" si="5"/>
        <v>10</v>
      </c>
      <c r="Z60" s="2">
        <f t="shared" si="7"/>
        <v>0</v>
      </c>
    </row>
    <row r="61" spans="16:26" x14ac:dyDescent="0.25">
      <c r="P61" s="2">
        <v>5.9</v>
      </c>
      <c r="Q61" s="6">
        <f t="shared" si="0"/>
        <v>59</v>
      </c>
      <c r="R61" s="2">
        <f t="shared" si="1"/>
        <v>3</v>
      </c>
      <c r="S61" s="2">
        <f t="shared" si="2"/>
        <v>11</v>
      </c>
      <c r="T61" s="2">
        <f t="shared" si="6"/>
        <v>0</v>
      </c>
      <c r="V61" s="2">
        <v>5.9</v>
      </c>
      <c r="W61" s="6">
        <f t="shared" si="3"/>
        <v>59</v>
      </c>
      <c r="X61" s="2">
        <f t="shared" si="4"/>
        <v>3</v>
      </c>
      <c r="Y61" s="2">
        <f t="shared" si="5"/>
        <v>11</v>
      </c>
      <c r="Z61" s="2">
        <f t="shared" si="7"/>
        <v>0</v>
      </c>
    </row>
    <row r="62" spans="16:26" x14ac:dyDescent="0.25">
      <c r="P62" s="2">
        <v>6</v>
      </c>
      <c r="Q62" s="6">
        <f t="shared" si="0"/>
        <v>60</v>
      </c>
      <c r="R62" s="2">
        <f t="shared" si="1"/>
        <v>3</v>
      </c>
      <c r="S62" s="2">
        <f t="shared" si="2"/>
        <v>12</v>
      </c>
      <c r="T62" s="2">
        <f t="shared" si="6"/>
        <v>0</v>
      </c>
      <c r="V62" s="2">
        <v>6</v>
      </c>
      <c r="W62" s="6">
        <f t="shared" si="3"/>
        <v>60</v>
      </c>
      <c r="X62" s="2">
        <f t="shared" si="4"/>
        <v>3</v>
      </c>
      <c r="Y62" s="2">
        <f t="shared" si="5"/>
        <v>12</v>
      </c>
      <c r="Z62" s="2">
        <f t="shared" si="7"/>
        <v>0</v>
      </c>
    </row>
    <row r="63" spans="16:26" x14ac:dyDescent="0.25">
      <c r="P63" s="2">
        <v>6.1</v>
      </c>
      <c r="Q63" s="6">
        <f t="shared" si="0"/>
        <v>61</v>
      </c>
      <c r="R63" s="2">
        <f t="shared" si="1"/>
        <v>3</v>
      </c>
      <c r="S63" s="2">
        <f t="shared" si="2"/>
        <v>13</v>
      </c>
      <c r="T63" s="2">
        <f t="shared" si="6"/>
        <v>0</v>
      </c>
      <c r="V63" s="2">
        <v>6.1</v>
      </c>
      <c r="W63" s="6">
        <f t="shared" si="3"/>
        <v>61</v>
      </c>
      <c r="X63" s="2">
        <f t="shared" si="4"/>
        <v>3</v>
      </c>
      <c r="Y63" s="2">
        <f t="shared" si="5"/>
        <v>13</v>
      </c>
      <c r="Z63" s="2">
        <f t="shared" si="7"/>
        <v>0</v>
      </c>
    </row>
    <row r="64" spans="16:26" x14ac:dyDescent="0.25">
      <c r="P64" s="2">
        <v>6.2</v>
      </c>
      <c r="Q64" s="6">
        <f t="shared" si="0"/>
        <v>62</v>
      </c>
      <c r="R64" s="2">
        <f t="shared" si="1"/>
        <v>3</v>
      </c>
      <c r="S64" s="2">
        <f t="shared" si="2"/>
        <v>14</v>
      </c>
      <c r="T64" s="2">
        <f t="shared" si="6"/>
        <v>0</v>
      </c>
      <c r="V64" s="2">
        <v>6.2</v>
      </c>
      <c r="W64" s="6">
        <f t="shared" si="3"/>
        <v>62</v>
      </c>
      <c r="X64" s="2">
        <f t="shared" si="4"/>
        <v>3</v>
      </c>
      <c r="Y64" s="2">
        <f t="shared" si="5"/>
        <v>14</v>
      </c>
      <c r="Z64" s="2">
        <f t="shared" si="7"/>
        <v>0</v>
      </c>
    </row>
    <row r="65" spans="16:26" x14ac:dyDescent="0.25">
      <c r="P65" s="2">
        <v>6.3</v>
      </c>
      <c r="Q65" s="6">
        <f t="shared" si="0"/>
        <v>63</v>
      </c>
      <c r="R65" s="2">
        <f t="shared" si="1"/>
        <v>3</v>
      </c>
      <c r="S65" s="2">
        <f t="shared" si="2"/>
        <v>15</v>
      </c>
      <c r="T65" s="2">
        <f t="shared" si="6"/>
        <v>0</v>
      </c>
      <c r="V65" s="2">
        <v>6.3</v>
      </c>
      <c r="W65" s="6">
        <f t="shared" si="3"/>
        <v>63</v>
      </c>
      <c r="X65" s="2">
        <f t="shared" si="4"/>
        <v>3</v>
      </c>
      <c r="Y65" s="2">
        <f t="shared" si="5"/>
        <v>15</v>
      </c>
      <c r="Z65" s="2">
        <f t="shared" si="7"/>
        <v>0</v>
      </c>
    </row>
    <row r="66" spans="16:26" x14ac:dyDescent="0.25">
      <c r="P66" s="2">
        <v>6.4</v>
      </c>
      <c r="Q66" s="6">
        <f t="shared" ref="Q66:Q129" si="8">N$11*$B$5/24*P66</f>
        <v>64</v>
      </c>
      <c r="R66" s="2">
        <f t="shared" ref="R66:R129" si="9">INT(Q66/N$11)+1</f>
        <v>3</v>
      </c>
      <c r="S66" s="2">
        <f t="shared" ref="S66:S129" si="10">Q66-N$11*(R66-1)</f>
        <v>16</v>
      </c>
      <c r="T66" s="2">
        <f t="shared" si="6"/>
        <v>0</v>
      </c>
      <c r="V66" s="2">
        <v>6.4</v>
      </c>
      <c r="W66" s="6">
        <f t="shared" ref="W66:W129" si="11">N$11*$B$5/24*V66</f>
        <v>64</v>
      </c>
      <c r="X66" s="2">
        <f t="shared" ref="X66:X129" si="12">INT(W66/O$11)+1</f>
        <v>3</v>
      </c>
      <c r="Y66" s="2">
        <f t="shared" ref="Y66:Y129" si="13">W66-O$11*(X66-1)</f>
        <v>16</v>
      </c>
      <c r="Z66" s="2">
        <f t="shared" si="7"/>
        <v>0</v>
      </c>
    </row>
    <row r="67" spans="16:26" x14ac:dyDescent="0.25">
      <c r="P67" s="2">
        <v>6.5</v>
      </c>
      <c r="Q67" s="6">
        <f t="shared" si="8"/>
        <v>65</v>
      </c>
      <c r="R67" s="2">
        <f t="shared" si="9"/>
        <v>3</v>
      </c>
      <c r="S67" s="2">
        <f t="shared" si="10"/>
        <v>17</v>
      </c>
      <c r="T67" s="2">
        <f t="shared" ref="T67:T130" si="14">1000*B$3*N$18/N$13/(N$18-N$17)*(EXP(-N$17*S67)*(1-EXP(-N$17*R67*N$11))/(1-EXP(-N$17*N$11))-EXP(-N$18*S67)*(1-EXP(-N$18*R67*N$11))/(1-EXP(-N$18*N$11)))</f>
        <v>0</v>
      </c>
      <c r="V67" s="2">
        <v>6.5</v>
      </c>
      <c r="W67" s="6">
        <f t="shared" si="11"/>
        <v>65</v>
      </c>
      <c r="X67" s="2">
        <f t="shared" si="12"/>
        <v>3</v>
      </c>
      <c r="Y67" s="2">
        <f t="shared" si="13"/>
        <v>17</v>
      </c>
      <c r="Z67" s="2">
        <f t="shared" ref="Z67:Z130" si="15">1000*C$3*O$18/O$13/(O$18-O$17)*(EXP(-O$17*Y67)*(1-EXP(-O$17*X67*O$11))/(1-EXP(-O$17*O$11))-EXP(-O$18*Y67)*(1-EXP(-O$18*X67*O$11))/(1-EXP(-O$18*O$11)))</f>
        <v>0</v>
      </c>
    </row>
    <row r="68" spans="16:26" x14ac:dyDescent="0.25">
      <c r="P68" s="2">
        <v>6.6</v>
      </c>
      <c r="Q68" s="6">
        <f t="shared" si="8"/>
        <v>66</v>
      </c>
      <c r="R68" s="2">
        <f t="shared" si="9"/>
        <v>3</v>
      </c>
      <c r="S68" s="2">
        <f t="shared" si="10"/>
        <v>18</v>
      </c>
      <c r="T68" s="2">
        <f t="shared" si="14"/>
        <v>0</v>
      </c>
      <c r="V68" s="2">
        <v>6.6</v>
      </c>
      <c r="W68" s="6">
        <f t="shared" si="11"/>
        <v>66</v>
      </c>
      <c r="X68" s="2">
        <f t="shared" si="12"/>
        <v>3</v>
      </c>
      <c r="Y68" s="2">
        <f t="shared" si="13"/>
        <v>18</v>
      </c>
      <c r="Z68" s="2">
        <f t="shared" si="15"/>
        <v>0</v>
      </c>
    </row>
    <row r="69" spans="16:26" x14ac:dyDescent="0.25">
      <c r="P69" s="2">
        <v>6.7</v>
      </c>
      <c r="Q69" s="6">
        <f t="shared" si="8"/>
        <v>67</v>
      </c>
      <c r="R69" s="2">
        <f t="shared" si="9"/>
        <v>3</v>
      </c>
      <c r="S69" s="2">
        <f t="shared" si="10"/>
        <v>19</v>
      </c>
      <c r="T69" s="2">
        <f t="shared" si="14"/>
        <v>0</v>
      </c>
      <c r="V69" s="2">
        <v>6.7</v>
      </c>
      <c r="W69" s="6">
        <f t="shared" si="11"/>
        <v>67</v>
      </c>
      <c r="X69" s="2">
        <f t="shared" si="12"/>
        <v>3</v>
      </c>
      <c r="Y69" s="2">
        <f t="shared" si="13"/>
        <v>19</v>
      </c>
      <c r="Z69" s="2">
        <f t="shared" si="15"/>
        <v>0</v>
      </c>
    </row>
    <row r="70" spans="16:26" x14ac:dyDescent="0.25">
      <c r="P70" s="2">
        <v>6.8</v>
      </c>
      <c r="Q70" s="6">
        <f t="shared" si="8"/>
        <v>68</v>
      </c>
      <c r="R70" s="2">
        <f t="shared" si="9"/>
        <v>3</v>
      </c>
      <c r="S70" s="2">
        <f t="shared" si="10"/>
        <v>20</v>
      </c>
      <c r="T70" s="2">
        <f t="shared" si="14"/>
        <v>0</v>
      </c>
      <c r="V70" s="2">
        <v>6.8</v>
      </c>
      <c r="W70" s="6">
        <f t="shared" si="11"/>
        <v>68</v>
      </c>
      <c r="X70" s="2">
        <f t="shared" si="12"/>
        <v>3</v>
      </c>
      <c r="Y70" s="2">
        <f t="shared" si="13"/>
        <v>20</v>
      </c>
      <c r="Z70" s="2">
        <f t="shared" si="15"/>
        <v>0</v>
      </c>
    </row>
    <row r="71" spans="16:26" x14ac:dyDescent="0.25">
      <c r="P71" s="2">
        <v>6.9</v>
      </c>
      <c r="Q71" s="6">
        <f t="shared" si="8"/>
        <v>69</v>
      </c>
      <c r="R71" s="2">
        <f t="shared" si="9"/>
        <v>3</v>
      </c>
      <c r="S71" s="2">
        <f t="shared" si="10"/>
        <v>21</v>
      </c>
      <c r="T71" s="2">
        <f t="shared" si="14"/>
        <v>0</v>
      </c>
      <c r="V71" s="2">
        <v>6.9</v>
      </c>
      <c r="W71" s="6">
        <f t="shared" si="11"/>
        <v>69</v>
      </c>
      <c r="X71" s="2">
        <f t="shared" si="12"/>
        <v>3</v>
      </c>
      <c r="Y71" s="2">
        <f t="shared" si="13"/>
        <v>21</v>
      </c>
      <c r="Z71" s="2">
        <f t="shared" si="15"/>
        <v>0</v>
      </c>
    </row>
    <row r="72" spans="16:26" x14ac:dyDescent="0.25">
      <c r="P72" s="2">
        <v>7</v>
      </c>
      <c r="Q72" s="6">
        <f t="shared" si="8"/>
        <v>70</v>
      </c>
      <c r="R72" s="2">
        <f t="shared" si="9"/>
        <v>3</v>
      </c>
      <c r="S72" s="2">
        <f t="shared" si="10"/>
        <v>22</v>
      </c>
      <c r="T72" s="2">
        <f t="shared" si="14"/>
        <v>0</v>
      </c>
      <c r="V72" s="2">
        <v>7</v>
      </c>
      <c r="W72" s="6">
        <f t="shared" si="11"/>
        <v>70</v>
      </c>
      <c r="X72" s="2">
        <f t="shared" si="12"/>
        <v>3</v>
      </c>
      <c r="Y72" s="2">
        <f t="shared" si="13"/>
        <v>22</v>
      </c>
      <c r="Z72" s="2">
        <f t="shared" si="15"/>
        <v>0</v>
      </c>
    </row>
    <row r="73" spans="16:26" x14ac:dyDescent="0.25">
      <c r="P73" s="2">
        <v>7.1</v>
      </c>
      <c r="Q73" s="6">
        <f t="shared" si="8"/>
        <v>71</v>
      </c>
      <c r="R73" s="2">
        <f t="shared" si="9"/>
        <v>3</v>
      </c>
      <c r="S73" s="2">
        <f t="shared" si="10"/>
        <v>23</v>
      </c>
      <c r="T73" s="2">
        <f t="shared" si="14"/>
        <v>0</v>
      </c>
      <c r="V73" s="2">
        <v>7.1</v>
      </c>
      <c r="W73" s="6">
        <f t="shared" si="11"/>
        <v>71</v>
      </c>
      <c r="X73" s="2">
        <f t="shared" si="12"/>
        <v>3</v>
      </c>
      <c r="Y73" s="2">
        <f t="shared" si="13"/>
        <v>23</v>
      </c>
      <c r="Z73" s="2">
        <f t="shared" si="15"/>
        <v>0</v>
      </c>
    </row>
    <row r="74" spans="16:26" x14ac:dyDescent="0.25">
      <c r="P74" s="2">
        <v>7.2</v>
      </c>
      <c r="Q74" s="6">
        <f t="shared" si="8"/>
        <v>72</v>
      </c>
      <c r="R74" s="2">
        <f t="shared" si="9"/>
        <v>4</v>
      </c>
      <c r="S74" s="2">
        <f t="shared" si="10"/>
        <v>0</v>
      </c>
      <c r="T74" s="2">
        <f t="shared" si="14"/>
        <v>0</v>
      </c>
      <c r="V74" s="2">
        <v>7.2</v>
      </c>
      <c r="W74" s="6">
        <f t="shared" si="11"/>
        <v>72</v>
      </c>
      <c r="X74" s="2">
        <f t="shared" si="12"/>
        <v>4</v>
      </c>
      <c r="Y74" s="2">
        <f t="shared" si="13"/>
        <v>0</v>
      </c>
      <c r="Z74" s="2">
        <f t="shared" si="15"/>
        <v>0</v>
      </c>
    </row>
    <row r="75" spans="16:26" x14ac:dyDescent="0.25">
      <c r="P75" s="2">
        <v>7.3</v>
      </c>
      <c r="Q75" s="6">
        <f t="shared" si="8"/>
        <v>73</v>
      </c>
      <c r="R75" s="2">
        <f t="shared" si="9"/>
        <v>4</v>
      </c>
      <c r="S75" s="2">
        <f t="shared" si="10"/>
        <v>1</v>
      </c>
      <c r="T75" s="2">
        <f t="shared" si="14"/>
        <v>0</v>
      </c>
      <c r="V75" s="2">
        <v>7.3</v>
      </c>
      <c r="W75" s="6">
        <f t="shared" si="11"/>
        <v>73</v>
      </c>
      <c r="X75" s="2">
        <f t="shared" si="12"/>
        <v>4</v>
      </c>
      <c r="Y75" s="2">
        <f t="shared" si="13"/>
        <v>1</v>
      </c>
      <c r="Z75" s="2">
        <f t="shared" si="15"/>
        <v>0</v>
      </c>
    </row>
    <row r="76" spans="16:26" x14ac:dyDescent="0.25">
      <c r="P76" s="2">
        <v>7.4</v>
      </c>
      <c r="Q76" s="6">
        <f t="shared" si="8"/>
        <v>74</v>
      </c>
      <c r="R76" s="2">
        <f t="shared" si="9"/>
        <v>4</v>
      </c>
      <c r="S76" s="2">
        <f t="shared" si="10"/>
        <v>2</v>
      </c>
      <c r="T76" s="2">
        <f t="shared" si="14"/>
        <v>0</v>
      </c>
      <c r="V76" s="2">
        <v>7.4</v>
      </c>
      <c r="W76" s="6">
        <f t="shared" si="11"/>
        <v>74</v>
      </c>
      <c r="X76" s="2">
        <f t="shared" si="12"/>
        <v>4</v>
      </c>
      <c r="Y76" s="2">
        <f t="shared" si="13"/>
        <v>2</v>
      </c>
      <c r="Z76" s="2">
        <f t="shared" si="15"/>
        <v>0</v>
      </c>
    </row>
    <row r="77" spans="16:26" x14ac:dyDescent="0.25">
      <c r="P77" s="2">
        <v>7.5</v>
      </c>
      <c r="Q77" s="6">
        <f t="shared" si="8"/>
        <v>75</v>
      </c>
      <c r="R77" s="2">
        <f t="shared" si="9"/>
        <v>4</v>
      </c>
      <c r="S77" s="2">
        <f t="shared" si="10"/>
        <v>3</v>
      </c>
      <c r="T77" s="2">
        <f t="shared" si="14"/>
        <v>0</v>
      </c>
      <c r="V77" s="2">
        <v>7.5</v>
      </c>
      <c r="W77" s="6">
        <f t="shared" si="11"/>
        <v>75</v>
      </c>
      <c r="X77" s="2">
        <f t="shared" si="12"/>
        <v>4</v>
      </c>
      <c r="Y77" s="2">
        <f t="shared" si="13"/>
        <v>3</v>
      </c>
      <c r="Z77" s="2">
        <f t="shared" si="15"/>
        <v>0</v>
      </c>
    </row>
    <row r="78" spans="16:26" x14ac:dyDescent="0.25">
      <c r="P78" s="2">
        <v>7.6</v>
      </c>
      <c r="Q78" s="6">
        <f t="shared" si="8"/>
        <v>76</v>
      </c>
      <c r="R78" s="2">
        <f t="shared" si="9"/>
        <v>4</v>
      </c>
      <c r="S78" s="2">
        <f t="shared" si="10"/>
        <v>4</v>
      </c>
      <c r="T78" s="2">
        <f t="shared" si="14"/>
        <v>0</v>
      </c>
      <c r="V78" s="2">
        <v>7.6</v>
      </c>
      <c r="W78" s="6">
        <f t="shared" si="11"/>
        <v>76</v>
      </c>
      <c r="X78" s="2">
        <f t="shared" si="12"/>
        <v>4</v>
      </c>
      <c r="Y78" s="2">
        <f t="shared" si="13"/>
        <v>4</v>
      </c>
      <c r="Z78" s="2">
        <f t="shared" si="15"/>
        <v>0</v>
      </c>
    </row>
    <row r="79" spans="16:26" x14ac:dyDescent="0.25">
      <c r="P79" s="2">
        <v>7.7</v>
      </c>
      <c r="Q79" s="6">
        <f t="shared" si="8"/>
        <v>77</v>
      </c>
      <c r="R79" s="2">
        <f t="shared" si="9"/>
        <v>4</v>
      </c>
      <c r="S79" s="2">
        <f t="shared" si="10"/>
        <v>5</v>
      </c>
      <c r="T79" s="2">
        <f t="shared" si="14"/>
        <v>0</v>
      </c>
      <c r="V79" s="2">
        <v>7.7</v>
      </c>
      <c r="W79" s="6">
        <f t="shared" si="11"/>
        <v>77</v>
      </c>
      <c r="X79" s="2">
        <f t="shared" si="12"/>
        <v>4</v>
      </c>
      <c r="Y79" s="2">
        <f t="shared" si="13"/>
        <v>5</v>
      </c>
      <c r="Z79" s="2">
        <f t="shared" si="15"/>
        <v>0</v>
      </c>
    </row>
    <row r="80" spans="16:26" x14ac:dyDescent="0.25">
      <c r="P80" s="2">
        <v>7.8</v>
      </c>
      <c r="Q80" s="6">
        <f t="shared" si="8"/>
        <v>78</v>
      </c>
      <c r="R80" s="2">
        <f t="shared" si="9"/>
        <v>4</v>
      </c>
      <c r="S80" s="2">
        <f t="shared" si="10"/>
        <v>6</v>
      </c>
      <c r="T80" s="2">
        <f t="shared" si="14"/>
        <v>0</v>
      </c>
      <c r="V80" s="2">
        <v>7.8</v>
      </c>
      <c r="W80" s="6">
        <f t="shared" si="11"/>
        <v>78</v>
      </c>
      <c r="X80" s="2">
        <f t="shared" si="12"/>
        <v>4</v>
      </c>
      <c r="Y80" s="2">
        <f t="shared" si="13"/>
        <v>6</v>
      </c>
      <c r="Z80" s="2">
        <f t="shared" si="15"/>
        <v>0</v>
      </c>
    </row>
    <row r="81" spans="16:26" x14ac:dyDescent="0.25">
      <c r="P81" s="2">
        <v>7.9</v>
      </c>
      <c r="Q81" s="6">
        <f t="shared" si="8"/>
        <v>79</v>
      </c>
      <c r="R81" s="2">
        <f t="shared" si="9"/>
        <v>4</v>
      </c>
      <c r="S81" s="2">
        <f t="shared" si="10"/>
        <v>7</v>
      </c>
      <c r="T81" s="2">
        <f t="shared" si="14"/>
        <v>0</v>
      </c>
      <c r="V81" s="2">
        <v>7.9</v>
      </c>
      <c r="W81" s="6">
        <f t="shared" si="11"/>
        <v>79</v>
      </c>
      <c r="X81" s="2">
        <f t="shared" si="12"/>
        <v>4</v>
      </c>
      <c r="Y81" s="2">
        <f t="shared" si="13"/>
        <v>7</v>
      </c>
      <c r="Z81" s="2">
        <f t="shared" si="15"/>
        <v>0</v>
      </c>
    </row>
    <row r="82" spans="16:26" x14ac:dyDescent="0.25">
      <c r="P82" s="2">
        <v>8</v>
      </c>
      <c r="Q82" s="6">
        <f t="shared" si="8"/>
        <v>80</v>
      </c>
      <c r="R82" s="2">
        <f t="shared" si="9"/>
        <v>4</v>
      </c>
      <c r="S82" s="2">
        <f t="shared" si="10"/>
        <v>8</v>
      </c>
      <c r="T82" s="2">
        <f t="shared" si="14"/>
        <v>0</v>
      </c>
      <c r="V82" s="2">
        <v>8</v>
      </c>
      <c r="W82" s="6">
        <f t="shared" si="11"/>
        <v>80</v>
      </c>
      <c r="X82" s="2">
        <f t="shared" si="12"/>
        <v>4</v>
      </c>
      <c r="Y82" s="2">
        <f t="shared" si="13"/>
        <v>8</v>
      </c>
      <c r="Z82" s="2">
        <f t="shared" si="15"/>
        <v>0</v>
      </c>
    </row>
    <row r="83" spans="16:26" x14ac:dyDescent="0.25">
      <c r="P83" s="2">
        <v>8.1</v>
      </c>
      <c r="Q83" s="6">
        <f t="shared" si="8"/>
        <v>81</v>
      </c>
      <c r="R83" s="2">
        <f t="shared" si="9"/>
        <v>4</v>
      </c>
      <c r="S83" s="2">
        <f t="shared" si="10"/>
        <v>9</v>
      </c>
      <c r="T83" s="2">
        <f t="shared" si="14"/>
        <v>0</v>
      </c>
      <c r="V83" s="2">
        <v>8.1</v>
      </c>
      <c r="W83" s="6">
        <f t="shared" si="11"/>
        <v>81</v>
      </c>
      <c r="X83" s="2">
        <f t="shared" si="12"/>
        <v>4</v>
      </c>
      <c r="Y83" s="2">
        <f t="shared" si="13"/>
        <v>9</v>
      </c>
      <c r="Z83" s="2">
        <f t="shared" si="15"/>
        <v>0</v>
      </c>
    </row>
    <row r="84" spans="16:26" x14ac:dyDescent="0.25">
      <c r="P84" s="2">
        <v>8.1999999999999993</v>
      </c>
      <c r="Q84" s="6">
        <f t="shared" si="8"/>
        <v>82</v>
      </c>
      <c r="R84" s="2">
        <f t="shared" si="9"/>
        <v>4</v>
      </c>
      <c r="S84" s="2">
        <f t="shared" si="10"/>
        <v>10</v>
      </c>
      <c r="T84" s="2">
        <f t="shared" si="14"/>
        <v>0</v>
      </c>
      <c r="V84" s="2">
        <v>8.1999999999999993</v>
      </c>
      <c r="W84" s="6">
        <f t="shared" si="11"/>
        <v>82</v>
      </c>
      <c r="X84" s="2">
        <f t="shared" si="12"/>
        <v>4</v>
      </c>
      <c r="Y84" s="2">
        <f t="shared" si="13"/>
        <v>10</v>
      </c>
      <c r="Z84" s="2">
        <f t="shared" si="15"/>
        <v>0</v>
      </c>
    </row>
    <row r="85" spans="16:26" x14ac:dyDescent="0.25">
      <c r="P85" s="2">
        <v>8.3000000000000007</v>
      </c>
      <c r="Q85" s="6">
        <f t="shared" si="8"/>
        <v>83</v>
      </c>
      <c r="R85" s="2">
        <f t="shared" si="9"/>
        <v>4</v>
      </c>
      <c r="S85" s="2">
        <f t="shared" si="10"/>
        <v>11</v>
      </c>
      <c r="T85" s="2">
        <f t="shared" si="14"/>
        <v>0</v>
      </c>
      <c r="V85" s="2">
        <v>8.3000000000000007</v>
      </c>
      <c r="W85" s="6">
        <f t="shared" si="11"/>
        <v>83</v>
      </c>
      <c r="X85" s="2">
        <f t="shared" si="12"/>
        <v>4</v>
      </c>
      <c r="Y85" s="2">
        <f t="shared" si="13"/>
        <v>11</v>
      </c>
      <c r="Z85" s="2">
        <f t="shared" si="15"/>
        <v>0</v>
      </c>
    </row>
    <row r="86" spans="16:26" x14ac:dyDescent="0.25">
      <c r="P86" s="2">
        <v>8.4</v>
      </c>
      <c r="Q86" s="6">
        <f t="shared" si="8"/>
        <v>84</v>
      </c>
      <c r="R86" s="2">
        <f t="shared" si="9"/>
        <v>4</v>
      </c>
      <c r="S86" s="2">
        <f t="shared" si="10"/>
        <v>12</v>
      </c>
      <c r="T86" s="2">
        <f t="shared" si="14"/>
        <v>0</v>
      </c>
      <c r="V86" s="2">
        <v>8.4</v>
      </c>
      <c r="W86" s="6">
        <f t="shared" si="11"/>
        <v>84</v>
      </c>
      <c r="X86" s="2">
        <f t="shared" si="12"/>
        <v>4</v>
      </c>
      <c r="Y86" s="2">
        <f t="shared" si="13"/>
        <v>12</v>
      </c>
      <c r="Z86" s="2">
        <f t="shared" si="15"/>
        <v>0</v>
      </c>
    </row>
    <row r="87" spans="16:26" x14ac:dyDescent="0.25">
      <c r="P87" s="2">
        <v>8.5</v>
      </c>
      <c r="Q87" s="6">
        <f t="shared" si="8"/>
        <v>85</v>
      </c>
      <c r="R87" s="2">
        <f t="shared" si="9"/>
        <v>4</v>
      </c>
      <c r="S87" s="2">
        <f t="shared" si="10"/>
        <v>13</v>
      </c>
      <c r="T87" s="2">
        <f t="shared" si="14"/>
        <v>0</v>
      </c>
      <c r="V87" s="2">
        <v>8.5</v>
      </c>
      <c r="W87" s="6">
        <f t="shared" si="11"/>
        <v>85</v>
      </c>
      <c r="X87" s="2">
        <f t="shared" si="12"/>
        <v>4</v>
      </c>
      <c r="Y87" s="2">
        <f t="shared" si="13"/>
        <v>13</v>
      </c>
      <c r="Z87" s="2">
        <f t="shared" si="15"/>
        <v>0</v>
      </c>
    </row>
    <row r="88" spans="16:26" x14ac:dyDescent="0.25">
      <c r="P88" s="2">
        <v>8.6</v>
      </c>
      <c r="Q88" s="6">
        <f t="shared" si="8"/>
        <v>86</v>
      </c>
      <c r="R88" s="2">
        <f t="shared" si="9"/>
        <v>4</v>
      </c>
      <c r="S88" s="2">
        <f t="shared" si="10"/>
        <v>14</v>
      </c>
      <c r="T88" s="2">
        <f t="shared" si="14"/>
        <v>0</v>
      </c>
      <c r="V88" s="2">
        <v>8.6</v>
      </c>
      <c r="W88" s="6">
        <f t="shared" si="11"/>
        <v>86</v>
      </c>
      <c r="X88" s="2">
        <f t="shared" si="12"/>
        <v>4</v>
      </c>
      <c r="Y88" s="2">
        <f t="shared" si="13"/>
        <v>14</v>
      </c>
      <c r="Z88" s="2">
        <f t="shared" si="15"/>
        <v>0</v>
      </c>
    </row>
    <row r="89" spans="16:26" x14ac:dyDescent="0.25">
      <c r="P89" s="2">
        <v>8.6999999999999993</v>
      </c>
      <c r="Q89" s="6">
        <f t="shared" si="8"/>
        <v>87</v>
      </c>
      <c r="R89" s="2">
        <f t="shared" si="9"/>
        <v>4</v>
      </c>
      <c r="S89" s="2">
        <f t="shared" si="10"/>
        <v>15</v>
      </c>
      <c r="T89" s="2">
        <f t="shared" si="14"/>
        <v>0</v>
      </c>
      <c r="V89" s="2">
        <v>8.6999999999999993</v>
      </c>
      <c r="W89" s="6">
        <f t="shared" si="11"/>
        <v>87</v>
      </c>
      <c r="X89" s="2">
        <f t="shared" si="12"/>
        <v>4</v>
      </c>
      <c r="Y89" s="2">
        <f t="shared" si="13"/>
        <v>15</v>
      </c>
      <c r="Z89" s="2">
        <f t="shared" si="15"/>
        <v>0</v>
      </c>
    </row>
    <row r="90" spans="16:26" x14ac:dyDescent="0.25">
      <c r="P90" s="2">
        <v>8.8000000000000007</v>
      </c>
      <c r="Q90" s="6">
        <f t="shared" si="8"/>
        <v>88</v>
      </c>
      <c r="R90" s="2">
        <f t="shared" si="9"/>
        <v>4</v>
      </c>
      <c r="S90" s="2">
        <f t="shared" si="10"/>
        <v>16</v>
      </c>
      <c r="T90" s="2">
        <f t="shared" si="14"/>
        <v>0</v>
      </c>
      <c r="V90" s="2">
        <v>8.8000000000000007</v>
      </c>
      <c r="W90" s="6">
        <f t="shared" si="11"/>
        <v>88</v>
      </c>
      <c r="X90" s="2">
        <f t="shared" si="12"/>
        <v>4</v>
      </c>
      <c r="Y90" s="2">
        <f t="shared" si="13"/>
        <v>16</v>
      </c>
      <c r="Z90" s="2">
        <f t="shared" si="15"/>
        <v>0</v>
      </c>
    </row>
    <row r="91" spans="16:26" x14ac:dyDescent="0.25">
      <c r="P91" s="2">
        <v>8.9</v>
      </c>
      <c r="Q91" s="6">
        <f t="shared" si="8"/>
        <v>89</v>
      </c>
      <c r="R91" s="2">
        <f t="shared" si="9"/>
        <v>4</v>
      </c>
      <c r="S91" s="2">
        <f t="shared" si="10"/>
        <v>17</v>
      </c>
      <c r="T91" s="2">
        <f t="shared" si="14"/>
        <v>0</v>
      </c>
      <c r="V91" s="2">
        <v>8.9</v>
      </c>
      <c r="W91" s="6">
        <f t="shared" si="11"/>
        <v>89</v>
      </c>
      <c r="X91" s="2">
        <f t="shared" si="12"/>
        <v>4</v>
      </c>
      <c r="Y91" s="2">
        <f t="shared" si="13"/>
        <v>17</v>
      </c>
      <c r="Z91" s="2">
        <f t="shared" si="15"/>
        <v>0</v>
      </c>
    </row>
    <row r="92" spans="16:26" x14ac:dyDescent="0.25">
      <c r="P92" s="2">
        <v>9</v>
      </c>
      <c r="Q92" s="6">
        <f t="shared" si="8"/>
        <v>90</v>
      </c>
      <c r="R92" s="2">
        <f t="shared" si="9"/>
        <v>4</v>
      </c>
      <c r="S92" s="2">
        <f t="shared" si="10"/>
        <v>18</v>
      </c>
      <c r="T92" s="2">
        <f t="shared" si="14"/>
        <v>0</v>
      </c>
      <c r="V92" s="2">
        <v>9</v>
      </c>
      <c r="W92" s="6">
        <f t="shared" si="11"/>
        <v>90</v>
      </c>
      <c r="X92" s="2">
        <f t="shared" si="12"/>
        <v>4</v>
      </c>
      <c r="Y92" s="2">
        <f t="shared" si="13"/>
        <v>18</v>
      </c>
      <c r="Z92" s="2">
        <f t="shared" si="15"/>
        <v>0</v>
      </c>
    </row>
    <row r="93" spans="16:26" x14ac:dyDescent="0.25">
      <c r="P93" s="2">
        <v>9.1</v>
      </c>
      <c r="Q93" s="6">
        <f t="shared" si="8"/>
        <v>91</v>
      </c>
      <c r="R93" s="2">
        <f t="shared" si="9"/>
        <v>4</v>
      </c>
      <c r="S93" s="2">
        <f t="shared" si="10"/>
        <v>19</v>
      </c>
      <c r="T93" s="2">
        <f t="shared" si="14"/>
        <v>0</v>
      </c>
      <c r="V93" s="2">
        <v>9.1</v>
      </c>
      <c r="W93" s="6">
        <f t="shared" si="11"/>
        <v>91</v>
      </c>
      <c r="X93" s="2">
        <f t="shared" si="12"/>
        <v>4</v>
      </c>
      <c r="Y93" s="2">
        <f t="shared" si="13"/>
        <v>19</v>
      </c>
      <c r="Z93" s="2">
        <f t="shared" si="15"/>
        <v>0</v>
      </c>
    </row>
    <row r="94" spans="16:26" x14ac:dyDescent="0.25">
      <c r="P94" s="2">
        <v>9.1999999999999993</v>
      </c>
      <c r="Q94" s="6">
        <f t="shared" si="8"/>
        <v>92</v>
      </c>
      <c r="R94" s="2">
        <f t="shared" si="9"/>
        <v>4</v>
      </c>
      <c r="S94" s="2">
        <f t="shared" si="10"/>
        <v>20</v>
      </c>
      <c r="T94" s="2">
        <f t="shared" si="14"/>
        <v>0</v>
      </c>
      <c r="V94" s="2">
        <v>9.1999999999999993</v>
      </c>
      <c r="W94" s="6">
        <f t="shared" si="11"/>
        <v>92</v>
      </c>
      <c r="X94" s="2">
        <f t="shared" si="12"/>
        <v>4</v>
      </c>
      <c r="Y94" s="2">
        <f t="shared" si="13"/>
        <v>20</v>
      </c>
      <c r="Z94" s="2">
        <f t="shared" si="15"/>
        <v>0</v>
      </c>
    </row>
    <row r="95" spans="16:26" x14ac:dyDescent="0.25">
      <c r="P95" s="2">
        <v>9.3000000000000007</v>
      </c>
      <c r="Q95" s="6">
        <f t="shared" si="8"/>
        <v>93</v>
      </c>
      <c r="R95" s="2">
        <f t="shared" si="9"/>
        <v>4</v>
      </c>
      <c r="S95" s="2">
        <f t="shared" si="10"/>
        <v>21</v>
      </c>
      <c r="T95" s="2">
        <f t="shared" si="14"/>
        <v>0</v>
      </c>
      <c r="V95" s="2">
        <v>9.3000000000000007</v>
      </c>
      <c r="W95" s="6">
        <f t="shared" si="11"/>
        <v>93</v>
      </c>
      <c r="X95" s="2">
        <f t="shared" si="12"/>
        <v>4</v>
      </c>
      <c r="Y95" s="2">
        <f t="shared" si="13"/>
        <v>21</v>
      </c>
      <c r="Z95" s="2">
        <f t="shared" si="15"/>
        <v>0</v>
      </c>
    </row>
    <row r="96" spans="16:26" x14ac:dyDescent="0.25">
      <c r="P96" s="2">
        <v>9.4</v>
      </c>
      <c r="Q96" s="6">
        <f t="shared" si="8"/>
        <v>94</v>
      </c>
      <c r="R96" s="2">
        <f t="shared" si="9"/>
        <v>4</v>
      </c>
      <c r="S96" s="2">
        <f t="shared" si="10"/>
        <v>22</v>
      </c>
      <c r="T96" s="2">
        <f t="shared" si="14"/>
        <v>0</v>
      </c>
      <c r="V96" s="2">
        <v>9.4</v>
      </c>
      <c r="W96" s="6">
        <f t="shared" si="11"/>
        <v>94</v>
      </c>
      <c r="X96" s="2">
        <f t="shared" si="12"/>
        <v>4</v>
      </c>
      <c r="Y96" s="2">
        <f t="shared" si="13"/>
        <v>22</v>
      </c>
      <c r="Z96" s="2">
        <f t="shared" si="15"/>
        <v>0</v>
      </c>
    </row>
    <row r="97" spans="16:26" x14ac:dyDescent="0.25">
      <c r="P97" s="2">
        <v>9.5</v>
      </c>
      <c r="Q97" s="6">
        <f t="shared" si="8"/>
        <v>95</v>
      </c>
      <c r="R97" s="2">
        <f t="shared" si="9"/>
        <v>4</v>
      </c>
      <c r="S97" s="2">
        <f t="shared" si="10"/>
        <v>23</v>
      </c>
      <c r="T97" s="2">
        <f t="shared" si="14"/>
        <v>0</v>
      </c>
      <c r="V97" s="2">
        <v>9.5</v>
      </c>
      <c r="W97" s="6">
        <f t="shared" si="11"/>
        <v>95</v>
      </c>
      <c r="X97" s="2">
        <f t="shared" si="12"/>
        <v>4</v>
      </c>
      <c r="Y97" s="2">
        <f t="shared" si="13"/>
        <v>23</v>
      </c>
      <c r="Z97" s="2">
        <f t="shared" si="15"/>
        <v>0</v>
      </c>
    </row>
    <row r="98" spans="16:26" x14ac:dyDescent="0.25">
      <c r="P98" s="2">
        <v>9.6</v>
      </c>
      <c r="Q98" s="6">
        <f t="shared" si="8"/>
        <v>96</v>
      </c>
      <c r="R98" s="2">
        <f t="shared" si="9"/>
        <v>5</v>
      </c>
      <c r="S98" s="2">
        <f t="shared" si="10"/>
        <v>0</v>
      </c>
      <c r="T98" s="2">
        <f t="shared" si="14"/>
        <v>0</v>
      </c>
      <c r="V98" s="2">
        <v>9.6</v>
      </c>
      <c r="W98" s="6">
        <f t="shared" si="11"/>
        <v>96</v>
      </c>
      <c r="X98" s="2">
        <f t="shared" si="12"/>
        <v>5</v>
      </c>
      <c r="Y98" s="2">
        <f t="shared" si="13"/>
        <v>0</v>
      </c>
      <c r="Z98" s="2">
        <f t="shared" si="15"/>
        <v>0</v>
      </c>
    </row>
    <row r="99" spans="16:26" x14ac:dyDescent="0.25">
      <c r="P99" s="2">
        <v>9.6999999999999993</v>
      </c>
      <c r="Q99" s="6">
        <f t="shared" si="8"/>
        <v>97</v>
      </c>
      <c r="R99" s="2">
        <f t="shared" si="9"/>
        <v>5</v>
      </c>
      <c r="S99" s="2">
        <f t="shared" si="10"/>
        <v>1</v>
      </c>
      <c r="T99" s="2">
        <f t="shared" si="14"/>
        <v>0</v>
      </c>
      <c r="V99" s="2">
        <v>9.6999999999999993</v>
      </c>
      <c r="W99" s="6">
        <f t="shared" si="11"/>
        <v>97</v>
      </c>
      <c r="X99" s="2">
        <f t="shared" si="12"/>
        <v>5</v>
      </c>
      <c r="Y99" s="2">
        <f t="shared" si="13"/>
        <v>1</v>
      </c>
      <c r="Z99" s="2">
        <f t="shared" si="15"/>
        <v>0</v>
      </c>
    </row>
    <row r="100" spans="16:26" x14ac:dyDescent="0.25">
      <c r="P100" s="2">
        <v>9.8000000000000007</v>
      </c>
      <c r="Q100" s="6">
        <f t="shared" si="8"/>
        <v>98</v>
      </c>
      <c r="R100" s="2">
        <f t="shared" si="9"/>
        <v>5</v>
      </c>
      <c r="S100" s="2">
        <f t="shared" si="10"/>
        <v>2</v>
      </c>
      <c r="T100" s="2">
        <f t="shared" si="14"/>
        <v>0</v>
      </c>
      <c r="V100" s="2">
        <v>9.8000000000000007</v>
      </c>
      <c r="W100" s="6">
        <f t="shared" si="11"/>
        <v>98</v>
      </c>
      <c r="X100" s="2">
        <f t="shared" si="12"/>
        <v>5</v>
      </c>
      <c r="Y100" s="2">
        <f t="shared" si="13"/>
        <v>2</v>
      </c>
      <c r="Z100" s="2">
        <f t="shared" si="15"/>
        <v>0</v>
      </c>
    </row>
    <row r="101" spans="16:26" x14ac:dyDescent="0.25">
      <c r="P101" s="2">
        <v>9.9</v>
      </c>
      <c r="Q101" s="6">
        <f t="shared" si="8"/>
        <v>99</v>
      </c>
      <c r="R101" s="2">
        <f t="shared" si="9"/>
        <v>5</v>
      </c>
      <c r="S101" s="2">
        <f t="shared" si="10"/>
        <v>3</v>
      </c>
      <c r="T101" s="2">
        <f t="shared" si="14"/>
        <v>0</v>
      </c>
      <c r="V101" s="2">
        <v>9.9</v>
      </c>
      <c r="W101" s="6">
        <f t="shared" si="11"/>
        <v>99</v>
      </c>
      <c r="X101" s="2">
        <f t="shared" si="12"/>
        <v>5</v>
      </c>
      <c r="Y101" s="2">
        <f t="shared" si="13"/>
        <v>3</v>
      </c>
      <c r="Z101" s="2">
        <f t="shared" si="15"/>
        <v>0</v>
      </c>
    </row>
    <row r="102" spans="16:26" x14ac:dyDescent="0.25">
      <c r="P102" s="2">
        <v>10</v>
      </c>
      <c r="Q102" s="6">
        <f t="shared" si="8"/>
        <v>100</v>
      </c>
      <c r="R102" s="2">
        <f t="shared" si="9"/>
        <v>5</v>
      </c>
      <c r="S102" s="2">
        <f t="shared" si="10"/>
        <v>4</v>
      </c>
      <c r="T102" s="2">
        <f t="shared" si="14"/>
        <v>0</v>
      </c>
      <c r="V102" s="2">
        <v>10</v>
      </c>
      <c r="W102" s="6">
        <f t="shared" si="11"/>
        <v>100</v>
      </c>
      <c r="X102" s="2">
        <f t="shared" si="12"/>
        <v>5</v>
      </c>
      <c r="Y102" s="2">
        <f t="shared" si="13"/>
        <v>4</v>
      </c>
      <c r="Z102" s="2">
        <f t="shared" si="15"/>
        <v>0</v>
      </c>
    </row>
    <row r="103" spans="16:26" x14ac:dyDescent="0.25">
      <c r="P103" s="2">
        <v>10.1</v>
      </c>
      <c r="Q103" s="6">
        <f t="shared" si="8"/>
        <v>101</v>
      </c>
      <c r="R103" s="2">
        <f t="shared" si="9"/>
        <v>5</v>
      </c>
      <c r="S103" s="2">
        <f t="shared" si="10"/>
        <v>5</v>
      </c>
      <c r="T103" s="2">
        <f t="shared" si="14"/>
        <v>0</v>
      </c>
      <c r="V103" s="2">
        <v>10.1</v>
      </c>
      <c r="W103" s="6">
        <f t="shared" si="11"/>
        <v>101</v>
      </c>
      <c r="X103" s="2">
        <f t="shared" si="12"/>
        <v>5</v>
      </c>
      <c r="Y103" s="2">
        <f t="shared" si="13"/>
        <v>5</v>
      </c>
      <c r="Z103" s="2">
        <f t="shared" si="15"/>
        <v>0</v>
      </c>
    </row>
    <row r="104" spans="16:26" x14ac:dyDescent="0.25">
      <c r="P104" s="2">
        <v>10.199999999999999</v>
      </c>
      <c r="Q104" s="6">
        <f t="shared" si="8"/>
        <v>102</v>
      </c>
      <c r="R104" s="2">
        <f t="shared" si="9"/>
        <v>5</v>
      </c>
      <c r="S104" s="2">
        <f t="shared" si="10"/>
        <v>6</v>
      </c>
      <c r="T104" s="2">
        <f t="shared" si="14"/>
        <v>0</v>
      </c>
      <c r="V104" s="2">
        <v>10.199999999999999</v>
      </c>
      <c r="W104" s="6">
        <f t="shared" si="11"/>
        <v>102</v>
      </c>
      <c r="X104" s="2">
        <f t="shared" si="12"/>
        <v>5</v>
      </c>
      <c r="Y104" s="2">
        <f t="shared" si="13"/>
        <v>6</v>
      </c>
      <c r="Z104" s="2">
        <f t="shared" si="15"/>
        <v>0</v>
      </c>
    </row>
    <row r="105" spans="16:26" x14ac:dyDescent="0.25">
      <c r="P105" s="2">
        <v>10.3</v>
      </c>
      <c r="Q105" s="6">
        <f t="shared" si="8"/>
        <v>103</v>
      </c>
      <c r="R105" s="2">
        <f t="shared" si="9"/>
        <v>5</v>
      </c>
      <c r="S105" s="2">
        <f t="shared" si="10"/>
        <v>7</v>
      </c>
      <c r="T105" s="2">
        <f t="shared" si="14"/>
        <v>0</v>
      </c>
      <c r="V105" s="2">
        <v>10.3</v>
      </c>
      <c r="W105" s="6">
        <f t="shared" si="11"/>
        <v>103</v>
      </c>
      <c r="X105" s="2">
        <f t="shared" si="12"/>
        <v>5</v>
      </c>
      <c r="Y105" s="2">
        <f t="shared" si="13"/>
        <v>7</v>
      </c>
      <c r="Z105" s="2">
        <f t="shared" si="15"/>
        <v>0</v>
      </c>
    </row>
    <row r="106" spans="16:26" x14ac:dyDescent="0.25">
      <c r="P106" s="2">
        <v>10.4</v>
      </c>
      <c r="Q106" s="6">
        <f t="shared" si="8"/>
        <v>104</v>
      </c>
      <c r="R106" s="2">
        <f t="shared" si="9"/>
        <v>5</v>
      </c>
      <c r="S106" s="2">
        <f t="shared" si="10"/>
        <v>8</v>
      </c>
      <c r="T106" s="2">
        <f t="shared" si="14"/>
        <v>0</v>
      </c>
      <c r="V106" s="2">
        <v>10.4</v>
      </c>
      <c r="W106" s="6">
        <f t="shared" si="11"/>
        <v>104</v>
      </c>
      <c r="X106" s="2">
        <f t="shared" si="12"/>
        <v>5</v>
      </c>
      <c r="Y106" s="2">
        <f t="shared" si="13"/>
        <v>8</v>
      </c>
      <c r="Z106" s="2">
        <f t="shared" si="15"/>
        <v>0</v>
      </c>
    </row>
    <row r="107" spans="16:26" x14ac:dyDescent="0.25">
      <c r="P107" s="2">
        <v>10.5</v>
      </c>
      <c r="Q107" s="6">
        <f t="shared" si="8"/>
        <v>105</v>
      </c>
      <c r="R107" s="2">
        <f t="shared" si="9"/>
        <v>5</v>
      </c>
      <c r="S107" s="2">
        <f t="shared" si="10"/>
        <v>9</v>
      </c>
      <c r="T107" s="2">
        <f t="shared" si="14"/>
        <v>0</v>
      </c>
      <c r="V107" s="2">
        <v>10.5</v>
      </c>
      <c r="W107" s="6">
        <f t="shared" si="11"/>
        <v>105</v>
      </c>
      <c r="X107" s="2">
        <f t="shared" si="12"/>
        <v>5</v>
      </c>
      <c r="Y107" s="2">
        <f t="shared" si="13"/>
        <v>9</v>
      </c>
      <c r="Z107" s="2">
        <f t="shared" si="15"/>
        <v>0</v>
      </c>
    </row>
    <row r="108" spans="16:26" x14ac:dyDescent="0.25">
      <c r="P108" s="2">
        <v>10.6</v>
      </c>
      <c r="Q108" s="6">
        <f t="shared" si="8"/>
        <v>106</v>
      </c>
      <c r="R108" s="2">
        <f t="shared" si="9"/>
        <v>5</v>
      </c>
      <c r="S108" s="2">
        <f t="shared" si="10"/>
        <v>10</v>
      </c>
      <c r="T108" s="2">
        <f t="shared" si="14"/>
        <v>0</v>
      </c>
      <c r="V108" s="2">
        <v>10.6</v>
      </c>
      <c r="W108" s="6">
        <f t="shared" si="11"/>
        <v>106</v>
      </c>
      <c r="X108" s="2">
        <f t="shared" si="12"/>
        <v>5</v>
      </c>
      <c r="Y108" s="2">
        <f t="shared" si="13"/>
        <v>10</v>
      </c>
      <c r="Z108" s="2">
        <f t="shared" si="15"/>
        <v>0</v>
      </c>
    </row>
    <row r="109" spans="16:26" x14ac:dyDescent="0.25">
      <c r="P109" s="2">
        <v>10.7</v>
      </c>
      <c r="Q109" s="6">
        <f t="shared" si="8"/>
        <v>107</v>
      </c>
      <c r="R109" s="2">
        <f t="shared" si="9"/>
        <v>5</v>
      </c>
      <c r="S109" s="2">
        <f t="shared" si="10"/>
        <v>11</v>
      </c>
      <c r="T109" s="2">
        <f t="shared" si="14"/>
        <v>0</v>
      </c>
      <c r="V109" s="2">
        <v>10.7</v>
      </c>
      <c r="W109" s="6">
        <f t="shared" si="11"/>
        <v>107</v>
      </c>
      <c r="X109" s="2">
        <f t="shared" si="12"/>
        <v>5</v>
      </c>
      <c r="Y109" s="2">
        <f t="shared" si="13"/>
        <v>11</v>
      </c>
      <c r="Z109" s="2">
        <f t="shared" si="15"/>
        <v>0</v>
      </c>
    </row>
    <row r="110" spans="16:26" x14ac:dyDescent="0.25">
      <c r="P110" s="2">
        <v>10.8</v>
      </c>
      <c r="Q110" s="6">
        <f t="shared" si="8"/>
        <v>108</v>
      </c>
      <c r="R110" s="2">
        <f t="shared" si="9"/>
        <v>5</v>
      </c>
      <c r="S110" s="2">
        <f t="shared" si="10"/>
        <v>12</v>
      </c>
      <c r="T110" s="2">
        <f t="shared" si="14"/>
        <v>0</v>
      </c>
      <c r="V110" s="2">
        <v>10.8</v>
      </c>
      <c r="W110" s="6">
        <f t="shared" si="11"/>
        <v>108</v>
      </c>
      <c r="X110" s="2">
        <f t="shared" si="12"/>
        <v>5</v>
      </c>
      <c r="Y110" s="2">
        <f t="shared" si="13"/>
        <v>12</v>
      </c>
      <c r="Z110" s="2">
        <f t="shared" si="15"/>
        <v>0</v>
      </c>
    </row>
    <row r="111" spans="16:26" x14ac:dyDescent="0.25">
      <c r="P111" s="2">
        <v>10.9</v>
      </c>
      <c r="Q111" s="6">
        <f t="shared" si="8"/>
        <v>109</v>
      </c>
      <c r="R111" s="2">
        <f t="shared" si="9"/>
        <v>5</v>
      </c>
      <c r="S111" s="2">
        <f t="shared" si="10"/>
        <v>13</v>
      </c>
      <c r="T111" s="2">
        <f t="shared" si="14"/>
        <v>0</v>
      </c>
      <c r="V111" s="2">
        <v>10.9</v>
      </c>
      <c r="W111" s="6">
        <f t="shared" si="11"/>
        <v>109</v>
      </c>
      <c r="X111" s="2">
        <f t="shared" si="12"/>
        <v>5</v>
      </c>
      <c r="Y111" s="2">
        <f t="shared" si="13"/>
        <v>13</v>
      </c>
      <c r="Z111" s="2">
        <f t="shared" si="15"/>
        <v>0</v>
      </c>
    </row>
    <row r="112" spans="16:26" x14ac:dyDescent="0.25">
      <c r="P112" s="2">
        <v>11</v>
      </c>
      <c r="Q112" s="6">
        <f t="shared" si="8"/>
        <v>110</v>
      </c>
      <c r="R112" s="2">
        <f t="shared" si="9"/>
        <v>5</v>
      </c>
      <c r="S112" s="2">
        <f t="shared" si="10"/>
        <v>14</v>
      </c>
      <c r="T112" s="2">
        <f t="shared" si="14"/>
        <v>0</v>
      </c>
      <c r="V112" s="2">
        <v>11</v>
      </c>
      <c r="W112" s="6">
        <f t="shared" si="11"/>
        <v>110</v>
      </c>
      <c r="X112" s="2">
        <f t="shared" si="12"/>
        <v>5</v>
      </c>
      <c r="Y112" s="2">
        <f t="shared" si="13"/>
        <v>14</v>
      </c>
      <c r="Z112" s="2">
        <f t="shared" si="15"/>
        <v>0</v>
      </c>
    </row>
    <row r="113" spans="16:26" x14ac:dyDescent="0.25">
      <c r="P113" s="2">
        <v>11.1</v>
      </c>
      <c r="Q113" s="6">
        <f t="shared" si="8"/>
        <v>111</v>
      </c>
      <c r="R113" s="2">
        <f t="shared" si="9"/>
        <v>5</v>
      </c>
      <c r="S113" s="2">
        <f t="shared" si="10"/>
        <v>15</v>
      </c>
      <c r="T113" s="2">
        <f t="shared" si="14"/>
        <v>0</v>
      </c>
      <c r="V113" s="2">
        <v>11.1</v>
      </c>
      <c r="W113" s="6">
        <f t="shared" si="11"/>
        <v>111</v>
      </c>
      <c r="X113" s="2">
        <f t="shared" si="12"/>
        <v>5</v>
      </c>
      <c r="Y113" s="2">
        <f t="shared" si="13"/>
        <v>15</v>
      </c>
      <c r="Z113" s="2">
        <f t="shared" si="15"/>
        <v>0</v>
      </c>
    </row>
    <row r="114" spans="16:26" x14ac:dyDescent="0.25">
      <c r="P114" s="2">
        <v>11.2</v>
      </c>
      <c r="Q114" s="6">
        <f t="shared" si="8"/>
        <v>112</v>
      </c>
      <c r="R114" s="2">
        <f t="shared" si="9"/>
        <v>5</v>
      </c>
      <c r="S114" s="2">
        <f t="shared" si="10"/>
        <v>16</v>
      </c>
      <c r="T114" s="2">
        <f t="shared" si="14"/>
        <v>0</v>
      </c>
      <c r="V114" s="2">
        <v>11.2</v>
      </c>
      <c r="W114" s="6">
        <f t="shared" si="11"/>
        <v>112</v>
      </c>
      <c r="X114" s="2">
        <f t="shared" si="12"/>
        <v>5</v>
      </c>
      <c r="Y114" s="2">
        <f t="shared" si="13"/>
        <v>16</v>
      </c>
      <c r="Z114" s="2">
        <f t="shared" si="15"/>
        <v>0</v>
      </c>
    </row>
    <row r="115" spans="16:26" x14ac:dyDescent="0.25">
      <c r="P115" s="2">
        <v>11.3</v>
      </c>
      <c r="Q115" s="6">
        <f t="shared" si="8"/>
        <v>113</v>
      </c>
      <c r="R115" s="2">
        <f t="shared" si="9"/>
        <v>5</v>
      </c>
      <c r="S115" s="2">
        <f t="shared" si="10"/>
        <v>17</v>
      </c>
      <c r="T115" s="2">
        <f t="shared" si="14"/>
        <v>0</v>
      </c>
      <c r="V115" s="2">
        <v>11.3</v>
      </c>
      <c r="W115" s="6">
        <f t="shared" si="11"/>
        <v>113</v>
      </c>
      <c r="X115" s="2">
        <f t="shared" si="12"/>
        <v>5</v>
      </c>
      <c r="Y115" s="2">
        <f t="shared" si="13"/>
        <v>17</v>
      </c>
      <c r="Z115" s="2">
        <f t="shared" si="15"/>
        <v>0</v>
      </c>
    </row>
    <row r="116" spans="16:26" x14ac:dyDescent="0.25">
      <c r="P116" s="2">
        <v>11.4</v>
      </c>
      <c r="Q116" s="6">
        <f t="shared" si="8"/>
        <v>114</v>
      </c>
      <c r="R116" s="2">
        <f t="shared" si="9"/>
        <v>5</v>
      </c>
      <c r="S116" s="2">
        <f t="shared" si="10"/>
        <v>18</v>
      </c>
      <c r="T116" s="2">
        <f t="shared" si="14"/>
        <v>0</v>
      </c>
      <c r="V116" s="2">
        <v>11.4</v>
      </c>
      <c r="W116" s="6">
        <f t="shared" si="11"/>
        <v>114</v>
      </c>
      <c r="X116" s="2">
        <f t="shared" si="12"/>
        <v>5</v>
      </c>
      <c r="Y116" s="2">
        <f t="shared" si="13"/>
        <v>18</v>
      </c>
      <c r="Z116" s="2">
        <f t="shared" si="15"/>
        <v>0</v>
      </c>
    </row>
    <row r="117" spans="16:26" x14ac:dyDescent="0.25">
      <c r="P117" s="2">
        <v>11.5</v>
      </c>
      <c r="Q117" s="6">
        <f t="shared" si="8"/>
        <v>115</v>
      </c>
      <c r="R117" s="2">
        <f t="shared" si="9"/>
        <v>5</v>
      </c>
      <c r="S117" s="2">
        <f t="shared" si="10"/>
        <v>19</v>
      </c>
      <c r="T117" s="2">
        <f t="shared" si="14"/>
        <v>0</v>
      </c>
      <c r="V117" s="2">
        <v>11.5</v>
      </c>
      <c r="W117" s="6">
        <f t="shared" si="11"/>
        <v>115</v>
      </c>
      <c r="X117" s="2">
        <f t="shared" si="12"/>
        <v>5</v>
      </c>
      <c r="Y117" s="2">
        <f t="shared" si="13"/>
        <v>19</v>
      </c>
      <c r="Z117" s="2">
        <f t="shared" si="15"/>
        <v>0</v>
      </c>
    </row>
    <row r="118" spans="16:26" x14ac:dyDescent="0.25">
      <c r="P118" s="2">
        <v>11.6</v>
      </c>
      <c r="Q118" s="6">
        <f t="shared" si="8"/>
        <v>116</v>
      </c>
      <c r="R118" s="2">
        <f t="shared" si="9"/>
        <v>5</v>
      </c>
      <c r="S118" s="2">
        <f t="shared" si="10"/>
        <v>20</v>
      </c>
      <c r="T118" s="2">
        <f t="shared" si="14"/>
        <v>0</v>
      </c>
      <c r="V118" s="2">
        <v>11.6</v>
      </c>
      <c r="W118" s="6">
        <f t="shared" si="11"/>
        <v>116</v>
      </c>
      <c r="X118" s="2">
        <f t="shared" si="12"/>
        <v>5</v>
      </c>
      <c r="Y118" s="2">
        <f t="shared" si="13"/>
        <v>20</v>
      </c>
      <c r="Z118" s="2">
        <f t="shared" si="15"/>
        <v>0</v>
      </c>
    </row>
    <row r="119" spans="16:26" x14ac:dyDescent="0.25">
      <c r="P119" s="2">
        <v>11.7</v>
      </c>
      <c r="Q119" s="6">
        <f t="shared" si="8"/>
        <v>117</v>
      </c>
      <c r="R119" s="2">
        <f t="shared" si="9"/>
        <v>5</v>
      </c>
      <c r="S119" s="2">
        <f t="shared" si="10"/>
        <v>21</v>
      </c>
      <c r="T119" s="2">
        <f t="shared" si="14"/>
        <v>0</v>
      </c>
      <c r="V119" s="2">
        <v>11.7</v>
      </c>
      <c r="W119" s="6">
        <f t="shared" si="11"/>
        <v>117</v>
      </c>
      <c r="X119" s="2">
        <f t="shared" si="12"/>
        <v>5</v>
      </c>
      <c r="Y119" s="2">
        <f t="shared" si="13"/>
        <v>21</v>
      </c>
      <c r="Z119" s="2">
        <f t="shared" si="15"/>
        <v>0</v>
      </c>
    </row>
    <row r="120" spans="16:26" x14ac:dyDescent="0.25">
      <c r="P120" s="2">
        <v>11.8</v>
      </c>
      <c r="Q120" s="6">
        <f t="shared" si="8"/>
        <v>118</v>
      </c>
      <c r="R120" s="2">
        <f t="shared" si="9"/>
        <v>5</v>
      </c>
      <c r="S120" s="2">
        <f t="shared" si="10"/>
        <v>22</v>
      </c>
      <c r="T120" s="2">
        <f t="shared" si="14"/>
        <v>0</v>
      </c>
      <c r="V120" s="2">
        <v>11.8</v>
      </c>
      <c r="W120" s="6">
        <f t="shared" si="11"/>
        <v>118</v>
      </c>
      <c r="X120" s="2">
        <f t="shared" si="12"/>
        <v>5</v>
      </c>
      <c r="Y120" s="2">
        <f t="shared" si="13"/>
        <v>22</v>
      </c>
      <c r="Z120" s="2">
        <f t="shared" si="15"/>
        <v>0</v>
      </c>
    </row>
    <row r="121" spans="16:26" x14ac:dyDescent="0.25">
      <c r="P121" s="2">
        <v>11.9</v>
      </c>
      <c r="Q121" s="6">
        <f t="shared" si="8"/>
        <v>119</v>
      </c>
      <c r="R121" s="2">
        <f t="shared" si="9"/>
        <v>5</v>
      </c>
      <c r="S121" s="2">
        <f t="shared" si="10"/>
        <v>23</v>
      </c>
      <c r="T121" s="2">
        <f t="shared" si="14"/>
        <v>0</v>
      </c>
      <c r="V121" s="2">
        <v>11.9</v>
      </c>
      <c r="W121" s="6">
        <f t="shared" si="11"/>
        <v>119</v>
      </c>
      <c r="X121" s="2">
        <f t="shared" si="12"/>
        <v>5</v>
      </c>
      <c r="Y121" s="2">
        <f t="shared" si="13"/>
        <v>23</v>
      </c>
      <c r="Z121" s="2">
        <f t="shared" si="15"/>
        <v>0</v>
      </c>
    </row>
    <row r="122" spans="16:26" x14ac:dyDescent="0.25">
      <c r="P122" s="2">
        <v>12</v>
      </c>
      <c r="Q122" s="6">
        <f t="shared" si="8"/>
        <v>120</v>
      </c>
      <c r="R122" s="2">
        <f t="shared" si="9"/>
        <v>6</v>
      </c>
      <c r="S122" s="2">
        <f t="shared" si="10"/>
        <v>0</v>
      </c>
      <c r="T122" s="2">
        <f t="shared" si="14"/>
        <v>0</v>
      </c>
      <c r="V122" s="2">
        <v>12</v>
      </c>
      <c r="W122" s="6">
        <f t="shared" si="11"/>
        <v>120</v>
      </c>
      <c r="X122" s="2">
        <f t="shared" si="12"/>
        <v>6</v>
      </c>
      <c r="Y122" s="2">
        <f t="shared" si="13"/>
        <v>0</v>
      </c>
      <c r="Z122" s="2">
        <f t="shared" si="15"/>
        <v>0</v>
      </c>
    </row>
    <row r="123" spans="16:26" x14ac:dyDescent="0.25">
      <c r="P123" s="2">
        <v>12.1</v>
      </c>
      <c r="Q123" s="6">
        <f t="shared" si="8"/>
        <v>121</v>
      </c>
      <c r="R123" s="2">
        <f t="shared" si="9"/>
        <v>6</v>
      </c>
      <c r="S123" s="2">
        <f t="shared" si="10"/>
        <v>1</v>
      </c>
      <c r="T123" s="2">
        <f t="shared" si="14"/>
        <v>0</v>
      </c>
      <c r="V123" s="2">
        <v>12.1</v>
      </c>
      <c r="W123" s="6">
        <f t="shared" si="11"/>
        <v>121</v>
      </c>
      <c r="X123" s="2">
        <f t="shared" si="12"/>
        <v>6</v>
      </c>
      <c r="Y123" s="2">
        <f t="shared" si="13"/>
        <v>1</v>
      </c>
      <c r="Z123" s="2">
        <f t="shared" si="15"/>
        <v>0</v>
      </c>
    </row>
    <row r="124" spans="16:26" x14ac:dyDescent="0.25">
      <c r="P124" s="2">
        <v>12.2</v>
      </c>
      <c r="Q124" s="6">
        <f t="shared" si="8"/>
        <v>122</v>
      </c>
      <c r="R124" s="2">
        <f t="shared" si="9"/>
        <v>6</v>
      </c>
      <c r="S124" s="2">
        <f t="shared" si="10"/>
        <v>2</v>
      </c>
      <c r="T124" s="2">
        <f t="shared" si="14"/>
        <v>0</v>
      </c>
      <c r="V124" s="2">
        <v>12.2</v>
      </c>
      <c r="W124" s="6">
        <f t="shared" si="11"/>
        <v>122</v>
      </c>
      <c r="X124" s="2">
        <f t="shared" si="12"/>
        <v>6</v>
      </c>
      <c r="Y124" s="2">
        <f t="shared" si="13"/>
        <v>2</v>
      </c>
      <c r="Z124" s="2">
        <f t="shared" si="15"/>
        <v>0</v>
      </c>
    </row>
    <row r="125" spans="16:26" x14ac:dyDescent="0.25">
      <c r="P125" s="2">
        <v>12.3</v>
      </c>
      <c r="Q125" s="6">
        <f t="shared" si="8"/>
        <v>123</v>
      </c>
      <c r="R125" s="2">
        <f t="shared" si="9"/>
        <v>6</v>
      </c>
      <c r="S125" s="2">
        <f t="shared" si="10"/>
        <v>3</v>
      </c>
      <c r="T125" s="2">
        <f t="shared" si="14"/>
        <v>0</v>
      </c>
      <c r="V125" s="2">
        <v>12.3</v>
      </c>
      <c r="W125" s="6">
        <f t="shared" si="11"/>
        <v>123</v>
      </c>
      <c r="X125" s="2">
        <f t="shared" si="12"/>
        <v>6</v>
      </c>
      <c r="Y125" s="2">
        <f t="shared" si="13"/>
        <v>3</v>
      </c>
      <c r="Z125" s="2">
        <f t="shared" si="15"/>
        <v>0</v>
      </c>
    </row>
    <row r="126" spans="16:26" x14ac:dyDescent="0.25">
      <c r="P126" s="2">
        <v>12.4</v>
      </c>
      <c r="Q126" s="6">
        <f t="shared" si="8"/>
        <v>124</v>
      </c>
      <c r="R126" s="2">
        <f t="shared" si="9"/>
        <v>6</v>
      </c>
      <c r="S126" s="2">
        <f t="shared" si="10"/>
        <v>4</v>
      </c>
      <c r="T126" s="2">
        <f t="shared" si="14"/>
        <v>0</v>
      </c>
      <c r="V126" s="2">
        <v>12.4</v>
      </c>
      <c r="W126" s="6">
        <f t="shared" si="11"/>
        <v>124</v>
      </c>
      <c r="X126" s="2">
        <f t="shared" si="12"/>
        <v>6</v>
      </c>
      <c r="Y126" s="2">
        <f t="shared" si="13"/>
        <v>4</v>
      </c>
      <c r="Z126" s="2">
        <f t="shared" si="15"/>
        <v>0</v>
      </c>
    </row>
    <row r="127" spans="16:26" x14ac:dyDescent="0.25">
      <c r="P127" s="2">
        <v>12.5</v>
      </c>
      <c r="Q127" s="6">
        <f t="shared" si="8"/>
        <v>125</v>
      </c>
      <c r="R127" s="2">
        <f t="shared" si="9"/>
        <v>6</v>
      </c>
      <c r="S127" s="2">
        <f t="shared" si="10"/>
        <v>5</v>
      </c>
      <c r="T127" s="2">
        <f t="shared" si="14"/>
        <v>0</v>
      </c>
      <c r="V127" s="2">
        <v>12.5</v>
      </c>
      <c r="W127" s="6">
        <f t="shared" si="11"/>
        <v>125</v>
      </c>
      <c r="X127" s="2">
        <f t="shared" si="12"/>
        <v>6</v>
      </c>
      <c r="Y127" s="2">
        <f t="shared" si="13"/>
        <v>5</v>
      </c>
      <c r="Z127" s="2">
        <f t="shared" si="15"/>
        <v>0</v>
      </c>
    </row>
    <row r="128" spans="16:26" x14ac:dyDescent="0.25">
      <c r="P128" s="2">
        <v>12.6</v>
      </c>
      <c r="Q128" s="6">
        <f t="shared" si="8"/>
        <v>126</v>
      </c>
      <c r="R128" s="2">
        <f t="shared" si="9"/>
        <v>6</v>
      </c>
      <c r="S128" s="2">
        <f t="shared" si="10"/>
        <v>6</v>
      </c>
      <c r="T128" s="2">
        <f t="shared" si="14"/>
        <v>0</v>
      </c>
      <c r="V128" s="2">
        <v>12.6</v>
      </c>
      <c r="W128" s="6">
        <f t="shared" si="11"/>
        <v>126</v>
      </c>
      <c r="X128" s="2">
        <f t="shared" si="12"/>
        <v>6</v>
      </c>
      <c r="Y128" s="2">
        <f t="shared" si="13"/>
        <v>6</v>
      </c>
      <c r="Z128" s="2">
        <f t="shared" si="15"/>
        <v>0</v>
      </c>
    </row>
    <row r="129" spans="16:26" x14ac:dyDescent="0.25">
      <c r="P129" s="2">
        <v>12.7</v>
      </c>
      <c r="Q129" s="6">
        <f t="shared" si="8"/>
        <v>127</v>
      </c>
      <c r="R129" s="2">
        <f t="shared" si="9"/>
        <v>6</v>
      </c>
      <c r="S129" s="2">
        <f t="shared" si="10"/>
        <v>7</v>
      </c>
      <c r="T129" s="2">
        <f t="shared" si="14"/>
        <v>0</v>
      </c>
      <c r="V129" s="2">
        <v>12.7</v>
      </c>
      <c r="W129" s="6">
        <f t="shared" si="11"/>
        <v>127</v>
      </c>
      <c r="X129" s="2">
        <f t="shared" si="12"/>
        <v>6</v>
      </c>
      <c r="Y129" s="2">
        <f t="shared" si="13"/>
        <v>7</v>
      </c>
      <c r="Z129" s="2">
        <f t="shared" si="15"/>
        <v>0</v>
      </c>
    </row>
    <row r="130" spans="16:26" x14ac:dyDescent="0.25">
      <c r="P130" s="2">
        <v>12.8</v>
      </c>
      <c r="Q130" s="6">
        <f t="shared" ref="Q130:Q193" si="16">N$11*$B$5/24*P130</f>
        <v>128</v>
      </c>
      <c r="R130" s="2">
        <f t="shared" ref="R130:R193" si="17">INT(Q130/N$11)+1</f>
        <v>6</v>
      </c>
      <c r="S130" s="2">
        <f t="shared" ref="S130:S193" si="18">Q130-N$11*(R130-1)</f>
        <v>8</v>
      </c>
      <c r="T130" s="2">
        <f t="shared" si="14"/>
        <v>0</v>
      </c>
      <c r="V130" s="2">
        <v>12.8</v>
      </c>
      <c r="W130" s="6">
        <f t="shared" ref="W130:W193" si="19">N$11*$B$5/24*V130</f>
        <v>128</v>
      </c>
      <c r="X130" s="2">
        <f t="shared" ref="X130:X193" si="20">INT(W130/O$11)+1</f>
        <v>6</v>
      </c>
      <c r="Y130" s="2">
        <f t="shared" ref="Y130:Y193" si="21">W130-O$11*(X130-1)</f>
        <v>8</v>
      </c>
      <c r="Z130" s="2">
        <f t="shared" si="15"/>
        <v>0</v>
      </c>
    </row>
    <row r="131" spans="16:26" x14ac:dyDescent="0.25">
      <c r="P131" s="2">
        <v>12.9</v>
      </c>
      <c r="Q131" s="6">
        <f t="shared" si="16"/>
        <v>129</v>
      </c>
      <c r="R131" s="2">
        <f t="shared" si="17"/>
        <v>6</v>
      </c>
      <c r="S131" s="2">
        <f t="shared" si="18"/>
        <v>9</v>
      </c>
      <c r="T131" s="2">
        <f t="shared" ref="T131:T194" si="22">1000*B$3*N$18/N$13/(N$18-N$17)*(EXP(-N$17*S131)*(1-EXP(-N$17*R131*N$11))/(1-EXP(-N$17*N$11))-EXP(-N$18*S131)*(1-EXP(-N$18*R131*N$11))/(1-EXP(-N$18*N$11)))</f>
        <v>0</v>
      </c>
      <c r="V131" s="2">
        <v>12.9</v>
      </c>
      <c r="W131" s="6">
        <f t="shared" si="19"/>
        <v>129</v>
      </c>
      <c r="X131" s="2">
        <f t="shared" si="20"/>
        <v>6</v>
      </c>
      <c r="Y131" s="2">
        <f t="shared" si="21"/>
        <v>9</v>
      </c>
      <c r="Z131" s="2">
        <f t="shared" ref="Z131:Z194" si="23">1000*C$3*O$18/O$13/(O$18-O$17)*(EXP(-O$17*Y131)*(1-EXP(-O$17*X131*O$11))/(1-EXP(-O$17*O$11))-EXP(-O$18*Y131)*(1-EXP(-O$18*X131*O$11))/(1-EXP(-O$18*O$11)))</f>
        <v>0</v>
      </c>
    </row>
    <row r="132" spans="16:26" x14ac:dyDescent="0.25">
      <c r="P132" s="2">
        <v>13</v>
      </c>
      <c r="Q132" s="6">
        <f t="shared" si="16"/>
        <v>130</v>
      </c>
      <c r="R132" s="2">
        <f t="shared" si="17"/>
        <v>6</v>
      </c>
      <c r="S132" s="2">
        <f t="shared" si="18"/>
        <v>10</v>
      </c>
      <c r="T132" s="2">
        <f t="shared" si="22"/>
        <v>0</v>
      </c>
      <c r="V132" s="2">
        <v>13</v>
      </c>
      <c r="W132" s="6">
        <f t="shared" si="19"/>
        <v>130</v>
      </c>
      <c r="X132" s="2">
        <f t="shared" si="20"/>
        <v>6</v>
      </c>
      <c r="Y132" s="2">
        <f t="shared" si="21"/>
        <v>10</v>
      </c>
      <c r="Z132" s="2">
        <f t="shared" si="23"/>
        <v>0</v>
      </c>
    </row>
    <row r="133" spans="16:26" x14ac:dyDescent="0.25">
      <c r="P133" s="2">
        <v>13.1</v>
      </c>
      <c r="Q133" s="6">
        <f t="shared" si="16"/>
        <v>131</v>
      </c>
      <c r="R133" s="2">
        <f t="shared" si="17"/>
        <v>6</v>
      </c>
      <c r="S133" s="2">
        <f t="shared" si="18"/>
        <v>11</v>
      </c>
      <c r="T133" s="2">
        <f t="shared" si="22"/>
        <v>0</v>
      </c>
      <c r="V133" s="2">
        <v>13.1</v>
      </c>
      <c r="W133" s="6">
        <f t="shared" si="19"/>
        <v>131</v>
      </c>
      <c r="X133" s="2">
        <f t="shared" si="20"/>
        <v>6</v>
      </c>
      <c r="Y133" s="2">
        <f t="shared" si="21"/>
        <v>11</v>
      </c>
      <c r="Z133" s="2">
        <f t="shared" si="23"/>
        <v>0</v>
      </c>
    </row>
    <row r="134" spans="16:26" x14ac:dyDescent="0.25">
      <c r="P134" s="2">
        <v>13.2</v>
      </c>
      <c r="Q134" s="6">
        <f t="shared" si="16"/>
        <v>132</v>
      </c>
      <c r="R134" s="2">
        <f t="shared" si="17"/>
        <v>6</v>
      </c>
      <c r="S134" s="2">
        <f t="shared" si="18"/>
        <v>12</v>
      </c>
      <c r="T134" s="2">
        <f t="shared" si="22"/>
        <v>0</v>
      </c>
      <c r="V134" s="2">
        <v>13.2</v>
      </c>
      <c r="W134" s="6">
        <f t="shared" si="19"/>
        <v>132</v>
      </c>
      <c r="X134" s="2">
        <f t="shared" si="20"/>
        <v>6</v>
      </c>
      <c r="Y134" s="2">
        <f t="shared" si="21"/>
        <v>12</v>
      </c>
      <c r="Z134" s="2">
        <f t="shared" si="23"/>
        <v>0</v>
      </c>
    </row>
    <row r="135" spans="16:26" x14ac:dyDescent="0.25">
      <c r="P135" s="2">
        <v>13.3</v>
      </c>
      <c r="Q135" s="6">
        <f t="shared" si="16"/>
        <v>133</v>
      </c>
      <c r="R135" s="2">
        <f t="shared" si="17"/>
        <v>6</v>
      </c>
      <c r="S135" s="2">
        <f t="shared" si="18"/>
        <v>13</v>
      </c>
      <c r="T135" s="2">
        <f t="shared" si="22"/>
        <v>0</v>
      </c>
      <c r="V135" s="2">
        <v>13.3</v>
      </c>
      <c r="W135" s="6">
        <f t="shared" si="19"/>
        <v>133</v>
      </c>
      <c r="X135" s="2">
        <f t="shared" si="20"/>
        <v>6</v>
      </c>
      <c r="Y135" s="2">
        <f t="shared" si="21"/>
        <v>13</v>
      </c>
      <c r="Z135" s="2">
        <f t="shared" si="23"/>
        <v>0</v>
      </c>
    </row>
    <row r="136" spans="16:26" x14ac:dyDescent="0.25">
      <c r="P136" s="2">
        <v>13.4</v>
      </c>
      <c r="Q136" s="6">
        <f t="shared" si="16"/>
        <v>134</v>
      </c>
      <c r="R136" s="2">
        <f t="shared" si="17"/>
        <v>6</v>
      </c>
      <c r="S136" s="2">
        <f t="shared" si="18"/>
        <v>14</v>
      </c>
      <c r="T136" s="2">
        <f t="shared" si="22"/>
        <v>0</v>
      </c>
      <c r="V136" s="2">
        <v>13.4</v>
      </c>
      <c r="W136" s="6">
        <f t="shared" si="19"/>
        <v>134</v>
      </c>
      <c r="X136" s="2">
        <f t="shared" si="20"/>
        <v>6</v>
      </c>
      <c r="Y136" s="2">
        <f t="shared" si="21"/>
        <v>14</v>
      </c>
      <c r="Z136" s="2">
        <f t="shared" si="23"/>
        <v>0</v>
      </c>
    </row>
    <row r="137" spans="16:26" x14ac:dyDescent="0.25">
      <c r="P137" s="2">
        <v>13.5</v>
      </c>
      <c r="Q137" s="6">
        <f t="shared" si="16"/>
        <v>135</v>
      </c>
      <c r="R137" s="2">
        <f t="shared" si="17"/>
        <v>6</v>
      </c>
      <c r="S137" s="2">
        <f t="shared" si="18"/>
        <v>15</v>
      </c>
      <c r="T137" s="2">
        <f t="shared" si="22"/>
        <v>0</v>
      </c>
      <c r="V137" s="2">
        <v>13.5</v>
      </c>
      <c r="W137" s="6">
        <f t="shared" si="19"/>
        <v>135</v>
      </c>
      <c r="X137" s="2">
        <f t="shared" si="20"/>
        <v>6</v>
      </c>
      <c r="Y137" s="2">
        <f t="shared" si="21"/>
        <v>15</v>
      </c>
      <c r="Z137" s="2">
        <f t="shared" si="23"/>
        <v>0</v>
      </c>
    </row>
    <row r="138" spans="16:26" x14ac:dyDescent="0.25">
      <c r="P138" s="2">
        <v>13.6</v>
      </c>
      <c r="Q138" s="6">
        <f t="shared" si="16"/>
        <v>136</v>
      </c>
      <c r="R138" s="2">
        <f t="shared" si="17"/>
        <v>6</v>
      </c>
      <c r="S138" s="2">
        <f t="shared" si="18"/>
        <v>16</v>
      </c>
      <c r="T138" s="2">
        <f t="shared" si="22"/>
        <v>0</v>
      </c>
      <c r="V138" s="2">
        <v>13.6</v>
      </c>
      <c r="W138" s="6">
        <f t="shared" si="19"/>
        <v>136</v>
      </c>
      <c r="X138" s="2">
        <f t="shared" si="20"/>
        <v>6</v>
      </c>
      <c r="Y138" s="2">
        <f t="shared" si="21"/>
        <v>16</v>
      </c>
      <c r="Z138" s="2">
        <f t="shared" si="23"/>
        <v>0</v>
      </c>
    </row>
    <row r="139" spans="16:26" x14ac:dyDescent="0.25">
      <c r="P139" s="2">
        <v>13.7</v>
      </c>
      <c r="Q139" s="6">
        <f t="shared" si="16"/>
        <v>137</v>
      </c>
      <c r="R139" s="2">
        <f t="shared" si="17"/>
        <v>6</v>
      </c>
      <c r="S139" s="2">
        <f t="shared" si="18"/>
        <v>17</v>
      </c>
      <c r="T139" s="2">
        <f t="shared" si="22"/>
        <v>0</v>
      </c>
      <c r="V139" s="2">
        <v>13.7</v>
      </c>
      <c r="W139" s="6">
        <f t="shared" si="19"/>
        <v>137</v>
      </c>
      <c r="X139" s="2">
        <f t="shared" si="20"/>
        <v>6</v>
      </c>
      <c r="Y139" s="2">
        <f t="shared" si="21"/>
        <v>17</v>
      </c>
      <c r="Z139" s="2">
        <f t="shared" si="23"/>
        <v>0</v>
      </c>
    </row>
    <row r="140" spans="16:26" x14ac:dyDescent="0.25">
      <c r="P140" s="2">
        <v>13.8</v>
      </c>
      <c r="Q140" s="6">
        <f t="shared" si="16"/>
        <v>138</v>
      </c>
      <c r="R140" s="2">
        <f t="shared" si="17"/>
        <v>6</v>
      </c>
      <c r="S140" s="2">
        <f t="shared" si="18"/>
        <v>18</v>
      </c>
      <c r="T140" s="2">
        <f t="shared" si="22"/>
        <v>0</v>
      </c>
      <c r="V140" s="2">
        <v>13.8</v>
      </c>
      <c r="W140" s="6">
        <f t="shared" si="19"/>
        <v>138</v>
      </c>
      <c r="X140" s="2">
        <f t="shared" si="20"/>
        <v>6</v>
      </c>
      <c r="Y140" s="2">
        <f t="shared" si="21"/>
        <v>18</v>
      </c>
      <c r="Z140" s="2">
        <f t="shared" si="23"/>
        <v>0</v>
      </c>
    </row>
    <row r="141" spans="16:26" x14ac:dyDescent="0.25">
      <c r="P141" s="2">
        <v>13.9</v>
      </c>
      <c r="Q141" s="6">
        <f t="shared" si="16"/>
        <v>139</v>
      </c>
      <c r="R141" s="2">
        <f t="shared" si="17"/>
        <v>6</v>
      </c>
      <c r="S141" s="2">
        <f t="shared" si="18"/>
        <v>19</v>
      </c>
      <c r="T141" s="2">
        <f t="shared" si="22"/>
        <v>0</v>
      </c>
      <c r="V141" s="2">
        <v>13.9</v>
      </c>
      <c r="W141" s="6">
        <f t="shared" si="19"/>
        <v>139</v>
      </c>
      <c r="X141" s="2">
        <f t="shared" si="20"/>
        <v>6</v>
      </c>
      <c r="Y141" s="2">
        <f t="shared" si="21"/>
        <v>19</v>
      </c>
      <c r="Z141" s="2">
        <f t="shared" si="23"/>
        <v>0</v>
      </c>
    </row>
    <row r="142" spans="16:26" x14ac:dyDescent="0.25">
      <c r="P142" s="2">
        <v>14</v>
      </c>
      <c r="Q142" s="6">
        <f t="shared" si="16"/>
        <v>140</v>
      </c>
      <c r="R142" s="2">
        <f t="shared" si="17"/>
        <v>6</v>
      </c>
      <c r="S142" s="2">
        <f t="shared" si="18"/>
        <v>20</v>
      </c>
      <c r="T142" s="2">
        <f t="shared" si="22"/>
        <v>0</v>
      </c>
      <c r="V142" s="2">
        <v>14</v>
      </c>
      <c r="W142" s="6">
        <f t="shared" si="19"/>
        <v>140</v>
      </c>
      <c r="X142" s="2">
        <f t="shared" si="20"/>
        <v>6</v>
      </c>
      <c r="Y142" s="2">
        <f t="shared" si="21"/>
        <v>20</v>
      </c>
      <c r="Z142" s="2">
        <f t="shared" si="23"/>
        <v>0</v>
      </c>
    </row>
    <row r="143" spans="16:26" x14ac:dyDescent="0.25">
      <c r="P143" s="2">
        <v>14.1</v>
      </c>
      <c r="Q143" s="6">
        <f t="shared" si="16"/>
        <v>141</v>
      </c>
      <c r="R143" s="2">
        <f t="shared" si="17"/>
        <v>6</v>
      </c>
      <c r="S143" s="2">
        <f t="shared" si="18"/>
        <v>21</v>
      </c>
      <c r="T143" s="2">
        <f t="shared" si="22"/>
        <v>0</v>
      </c>
      <c r="V143" s="2">
        <v>14.1</v>
      </c>
      <c r="W143" s="6">
        <f t="shared" si="19"/>
        <v>141</v>
      </c>
      <c r="X143" s="2">
        <f t="shared" si="20"/>
        <v>6</v>
      </c>
      <c r="Y143" s="2">
        <f t="shared" si="21"/>
        <v>21</v>
      </c>
      <c r="Z143" s="2">
        <f t="shared" si="23"/>
        <v>0</v>
      </c>
    </row>
    <row r="144" spans="16:26" x14ac:dyDescent="0.25">
      <c r="P144" s="2">
        <v>14.2</v>
      </c>
      <c r="Q144" s="6">
        <f t="shared" si="16"/>
        <v>142</v>
      </c>
      <c r="R144" s="2">
        <f t="shared" si="17"/>
        <v>6</v>
      </c>
      <c r="S144" s="2">
        <f t="shared" si="18"/>
        <v>22</v>
      </c>
      <c r="T144" s="2">
        <f t="shared" si="22"/>
        <v>0</v>
      </c>
      <c r="V144" s="2">
        <v>14.2</v>
      </c>
      <c r="W144" s="6">
        <f t="shared" si="19"/>
        <v>142</v>
      </c>
      <c r="X144" s="2">
        <f t="shared" si="20"/>
        <v>6</v>
      </c>
      <c r="Y144" s="2">
        <f t="shared" si="21"/>
        <v>22</v>
      </c>
      <c r="Z144" s="2">
        <f t="shared" si="23"/>
        <v>0</v>
      </c>
    </row>
    <row r="145" spans="16:26" x14ac:dyDescent="0.25">
      <c r="P145" s="2">
        <v>14.3</v>
      </c>
      <c r="Q145" s="6">
        <f t="shared" si="16"/>
        <v>143</v>
      </c>
      <c r="R145" s="2">
        <f t="shared" si="17"/>
        <v>6</v>
      </c>
      <c r="S145" s="2">
        <f t="shared" si="18"/>
        <v>23</v>
      </c>
      <c r="T145" s="2">
        <f t="shared" si="22"/>
        <v>0</v>
      </c>
      <c r="V145" s="2">
        <v>14.3</v>
      </c>
      <c r="W145" s="6">
        <f t="shared" si="19"/>
        <v>143</v>
      </c>
      <c r="X145" s="2">
        <f t="shared" si="20"/>
        <v>6</v>
      </c>
      <c r="Y145" s="2">
        <f t="shared" si="21"/>
        <v>23</v>
      </c>
      <c r="Z145" s="2">
        <f t="shared" si="23"/>
        <v>0</v>
      </c>
    </row>
    <row r="146" spans="16:26" x14ac:dyDescent="0.25">
      <c r="P146" s="2">
        <v>14.4</v>
      </c>
      <c r="Q146" s="6">
        <f t="shared" si="16"/>
        <v>144</v>
      </c>
      <c r="R146" s="2">
        <f t="shared" si="17"/>
        <v>7</v>
      </c>
      <c r="S146" s="2">
        <f t="shared" si="18"/>
        <v>0</v>
      </c>
      <c r="T146" s="2">
        <f t="shared" si="22"/>
        <v>0</v>
      </c>
      <c r="V146" s="2">
        <v>14.4</v>
      </c>
      <c r="W146" s="6">
        <f t="shared" si="19"/>
        <v>144</v>
      </c>
      <c r="X146" s="2">
        <f t="shared" si="20"/>
        <v>7</v>
      </c>
      <c r="Y146" s="2">
        <f t="shared" si="21"/>
        <v>0</v>
      </c>
      <c r="Z146" s="2">
        <f t="shared" si="23"/>
        <v>0</v>
      </c>
    </row>
    <row r="147" spans="16:26" x14ac:dyDescent="0.25">
      <c r="P147" s="2">
        <v>14.5</v>
      </c>
      <c r="Q147" s="6">
        <f t="shared" si="16"/>
        <v>145</v>
      </c>
      <c r="R147" s="2">
        <f t="shared" si="17"/>
        <v>7</v>
      </c>
      <c r="S147" s="2">
        <f t="shared" si="18"/>
        <v>1</v>
      </c>
      <c r="T147" s="2">
        <f t="shared" si="22"/>
        <v>0</v>
      </c>
      <c r="V147" s="2">
        <v>14.5</v>
      </c>
      <c r="W147" s="6">
        <f t="shared" si="19"/>
        <v>145</v>
      </c>
      <c r="X147" s="2">
        <f t="shared" si="20"/>
        <v>7</v>
      </c>
      <c r="Y147" s="2">
        <f t="shared" si="21"/>
        <v>1</v>
      </c>
      <c r="Z147" s="2">
        <f t="shared" si="23"/>
        <v>0</v>
      </c>
    </row>
    <row r="148" spans="16:26" x14ac:dyDescent="0.25">
      <c r="P148" s="2">
        <v>14.6</v>
      </c>
      <c r="Q148" s="6">
        <f t="shared" si="16"/>
        <v>146</v>
      </c>
      <c r="R148" s="2">
        <f t="shared" si="17"/>
        <v>7</v>
      </c>
      <c r="S148" s="2">
        <f t="shared" si="18"/>
        <v>2</v>
      </c>
      <c r="T148" s="2">
        <f t="shared" si="22"/>
        <v>0</v>
      </c>
      <c r="V148" s="2">
        <v>14.6</v>
      </c>
      <c r="W148" s="6">
        <f t="shared" si="19"/>
        <v>146</v>
      </c>
      <c r="X148" s="2">
        <f t="shared" si="20"/>
        <v>7</v>
      </c>
      <c r="Y148" s="2">
        <f t="shared" si="21"/>
        <v>2</v>
      </c>
      <c r="Z148" s="2">
        <f t="shared" si="23"/>
        <v>0</v>
      </c>
    </row>
    <row r="149" spans="16:26" x14ac:dyDescent="0.25">
      <c r="P149" s="2">
        <v>14.7</v>
      </c>
      <c r="Q149" s="6">
        <f t="shared" si="16"/>
        <v>147</v>
      </c>
      <c r="R149" s="2">
        <f t="shared" si="17"/>
        <v>7</v>
      </c>
      <c r="S149" s="2">
        <f t="shared" si="18"/>
        <v>3</v>
      </c>
      <c r="T149" s="2">
        <f t="shared" si="22"/>
        <v>0</v>
      </c>
      <c r="V149" s="2">
        <v>14.7</v>
      </c>
      <c r="W149" s="6">
        <f t="shared" si="19"/>
        <v>147</v>
      </c>
      <c r="X149" s="2">
        <f t="shared" si="20"/>
        <v>7</v>
      </c>
      <c r="Y149" s="2">
        <f t="shared" si="21"/>
        <v>3</v>
      </c>
      <c r="Z149" s="2">
        <f t="shared" si="23"/>
        <v>0</v>
      </c>
    </row>
    <row r="150" spans="16:26" x14ac:dyDescent="0.25">
      <c r="P150" s="2">
        <v>14.8</v>
      </c>
      <c r="Q150" s="6">
        <f t="shared" si="16"/>
        <v>148</v>
      </c>
      <c r="R150" s="2">
        <f t="shared" si="17"/>
        <v>7</v>
      </c>
      <c r="S150" s="2">
        <f t="shared" si="18"/>
        <v>4</v>
      </c>
      <c r="T150" s="2">
        <f t="shared" si="22"/>
        <v>0</v>
      </c>
      <c r="V150" s="2">
        <v>14.8</v>
      </c>
      <c r="W150" s="6">
        <f t="shared" si="19"/>
        <v>148</v>
      </c>
      <c r="X150" s="2">
        <f t="shared" si="20"/>
        <v>7</v>
      </c>
      <c r="Y150" s="2">
        <f t="shared" si="21"/>
        <v>4</v>
      </c>
      <c r="Z150" s="2">
        <f t="shared" si="23"/>
        <v>0</v>
      </c>
    </row>
    <row r="151" spans="16:26" x14ac:dyDescent="0.25">
      <c r="P151" s="2">
        <v>14.9</v>
      </c>
      <c r="Q151" s="6">
        <f t="shared" si="16"/>
        <v>149</v>
      </c>
      <c r="R151" s="2">
        <f t="shared" si="17"/>
        <v>7</v>
      </c>
      <c r="S151" s="2">
        <f t="shared" si="18"/>
        <v>5</v>
      </c>
      <c r="T151" s="2">
        <f t="shared" si="22"/>
        <v>0</v>
      </c>
      <c r="V151" s="2">
        <v>14.9</v>
      </c>
      <c r="W151" s="6">
        <f t="shared" si="19"/>
        <v>149</v>
      </c>
      <c r="X151" s="2">
        <f t="shared" si="20"/>
        <v>7</v>
      </c>
      <c r="Y151" s="2">
        <f t="shared" si="21"/>
        <v>5</v>
      </c>
      <c r="Z151" s="2">
        <f t="shared" si="23"/>
        <v>0</v>
      </c>
    </row>
    <row r="152" spans="16:26" x14ac:dyDescent="0.25">
      <c r="P152" s="2">
        <v>15</v>
      </c>
      <c r="Q152" s="6">
        <f t="shared" si="16"/>
        <v>150</v>
      </c>
      <c r="R152" s="2">
        <f t="shared" si="17"/>
        <v>7</v>
      </c>
      <c r="S152" s="2">
        <f t="shared" si="18"/>
        <v>6</v>
      </c>
      <c r="T152" s="2">
        <f t="shared" si="22"/>
        <v>0</v>
      </c>
      <c r="V152" s="2">
        <v>15</v>
      </c>
      <c r="W152" s="6">
        <f t="shared" si="19"/>
        <v>150</v>
      </c>
      <c r="X152" s="2">
        <f t="shared" si="20"/>
        <v>7</v>
      </c>
      <c r="Y152" s="2">
        <f t="shared" si="21"/>
        <v>6</v>
      </c>
      <c r="Z152" s="2">
        <f t="shared" si="23"/>
        <v>0</v>
      </c>
    </row>
    <row r="153" spans="16:26" x14ac:dyDescent="0.25">
      <c r="P153" s="2">
        <v>15.1</v>
      </c>
      <c r="Q153" s="6">
        <f t="shared" si="16"/>
        <v>151</v>
      </c>
      <c r="R153" s="2">
        <f t="shared" si="17"/>
        <v>7</v>
      </c>
      <c r="S153" s="2">
        <f t="shared" si="18"/>
        <v>7</v>
      </c>
      <c r="T153" s="2">
        <f t="shared" si="22"/>
        <v>0</v>
      </c>
      <c r="V153" s="2">
        <v>15.1</v>
      </c>
      <c r="W153" s="6">
        <f t="shared" si="19"/>
        <v>151</v>
      </c>
      <c r="X153" s="2">
        <f t="shared" si="20"/>
        <v>7</v>
      </c>
      <c r="Y153" s="2">
        <f t="shared" si="21"/>
        <v>7</v>
      </c>
      <c r="Z153" s="2">
        <f t="shared" si="23"/>
        <v>0</v>
      </c>
    </row>
    <row r="154" spans="16:26" x14ac:dyDescent="0.25">
      <c r="P154" s="2">
        <v>15.2</v>
      </c>
      <c r="Q154" s="6">
        <f t="shared" si="16"/>
        <v>152</v>
      </c>
      <c r="R154" s="2">
        <f t="shared" si="17"/>
        <v>7</v>
      </c>
      <c r="S154" s="2">
        <f t="shared" si="18"/>
        <v>8</v>
      </c>
      <c r="T154" s="2">
        <f t="shared" si="22"/>
        <v>0</v>
      </c>
      <c r="V154" s="2">
        <v>15.2</v>
      </c>
      <c r="W154" s="6">
        <f t="shared" si="19"/>
        <v>152</v>
      </c>
      <c r="X154" s="2">
        <f t="shared" si="20"/>
        <v>7</v>
      </c>
      <c r="Y154" s="2">
        <f t="shared" si="21"/>
        <v>8</v>
      </c>
      <c r="Z154" s="2">
        <f t="shared" si="23"/>
        <v>0</v>
      </c>
    </row>
    <row r="155" spans="16:26" x14ac:dyDescent="0.25">
      <c r="P155" s="2">
        <v>15.3</v>
      </c>
      <c r="Q155" s="6">
        <f t="shared" si="16"/>
        <v>153</v>
      </c>
      <c r="R155" s="2">
        <f t="shared" si="17"/>
        <v>7</v>
      </c>
      <c r="S155" s="2">
        <f t="shared" si="18"/>
        <v>9</v>
      </c>
      <c r="T155" s="2">
        <f t="shared" si="22"/>
        <v>0</v>
      </c>
      <c r="V155" s="2">
        <v>15.3</v>
      </c>
      <c r="W155" s="6">
        <f t="shared" si="19"/>
        <v>153</v>
      </c>
      <c r="X155" s="2">
        <f t="shared" si="20"/>
        <v>7</v>
      </c>
      <c r="Y155" s="2">
        <f t="shared" si="21"/>
        <v>9</v>
      </c>
      <c r="Z155" s="2">
        <f t="shared" si="23"/>
        <v>0</v>
      </c>
    </row>
    <row r="156" spans="16:26" x14ac:dyDescent="0.25">
      <c r="P156" s="2">
        <v>15.4</v>
      </c>
      <c r="Q156" s="6">
        <f t="shared" si="16"/>
        <v>154</v>
      </c>
      <c r="R156" s="2">
        <f t="shared" si="17"/>
        <v>7</v>
      </c>
      <c r="S156" s="2">
        <f t="shared" si="18"/>
        <v>10</v>
      </c>
      <c r="T156" s="2">
        <f t="shared" si="22"/>
        <v>0</v>
      </c>
      <c r="V156" s="2">
        <v>15.4</v>
      </c>
      <c r="W156" s="6">
        <f t="shared" si="19"/>
        <v>154</v>
      </c>
      <c r="X156" s="2">
        <f t="shared" si="20"/>
        <v>7</v>
      </c>
      <c r="Y156" s="2">
        <f t="shared" si="21"/>
        <v>10</v>
      </c>
      <c r="Z156" s="2">
        <f t="shared" si="23"/>
        <v>0</v>
      </c>
    </row>
    <row r="157" spans="16:26" x14ac:dyDescent="0.25">
      <c r="P157" s="2">
        <v>15.5</v>
      </c>
      <c r="Q157" s="6">
        <f t="shared" si="16"/>
        <v>155</v>
      </c>
      <c r="R157" s="2">
        <f t="shared" si="17"/>
        <v>7</v>
      </c>
      <c r="S157" s="2">
        <f t="shared" si="18"/>
        <v>11</v>
      </c>
      <c r="T157" s="2">
        <f t="shared" si="22"/>
        <v>0</v>
      </c>
      <c r="V157" s="2">
        <v>15.5</v>
      </c>
      <c r="W157" s="6">
        <f t="shared" si="19"/>
        <v>155</v>
      </c>
      <c r="X157" s="2">
        <f t="shared" si="20"/>
        <v>7</v>
      </c>
      <c r="Y157" s="2">
        <f t="shared" si="21"/>
        <v>11</v>
      </c>
      <c r="Z157" s="2">
        <f t="shared" si="23"/>
        <v>0</v>
      </c>
    </row>
    <row r="158" spans="16:26" x14ac:dyDescent="0.25">
      <c r="P158" s="2">
        <v>15.6</v>
      </c>
      <c r="Q158" s="6">
        <f t="shared" si="16"/>
        <v>156</v>
      </c>
      <c r="R158" s="2">
        <f t="shared" si="17"/>
        <v>7</v>
      </c>
      <c r="S158" s="2">
        <f t="shared" si="18"/>
        <v>12</v>
      </c>
      <c r="T158" s="2">
        <f t="shared" si="22"/>
        <v>0</v>
      </c>
      <c r="V158" s="2">
        <v>15.6</v>
      </c>
      <c r="W158" s="6">
        <f t="shared" si="19"/>
        <v>156</v>
      </c>
      <c r="X158" s="2">
        <f t="shared" si="20"/>
        <v>7</v>
      </c>
      <c r="Y158" s="2">
        <f t="shared" si="21"/>
        <v>12</v>
      </c>
      <c r="Z158" s="2">
        <f t="shared" si="23"/>
        <v>0</v>
      </c>
    </row>
    <row r="159" spans="16:26" x14ac:dyDescent="0.25">
      <c r="P159" s="2">
        <v>15.7</v>
      </c>
      <c r="Q159" s="6">
        <f t="shared" si="16"/>
        <v>157</v>
      </c>
      <c r="R159" s="2">
        <f t="shared" si="17"/>
        <v>7</v>
      </c>
      <c r="S159" s="2">
        <f t="shared" si="18"/>
        <v>13</v>
      </c>
      <c r="T159" s="2">
        <f t="shared" si="22"/>
        <v>0</v>
      </c>
      <c r="V159" s="2">
        <v>15.7</v>
      </c>
      <c r="W159" s="6">
        <f t="shared" si="19"/>
        <v>157</v>
      </c>
      <c r="X159" s="2">
        <f t="shared" si="20"/>
        <v>7</v>
      </c>
      <c r="Y159" s="2">
        <f t="shared" si="21"/>
        <v>13</v>
      </c>
      <c r="Z159" s="2">
        <f t="shared" si="23"/>
        <v>0</v>
      </c>
    </row>
    <row r="160" spans="16:26" x14ac:dyDescent="0.25">
      <c r="P160" s="2">
        <v>15.8</v>
      </c>
      <c r="Q160" s="6">
        <f t="shared" si="16"/>
        <v>158</v>
      </c>
      <c r="R160" s="2">
        <f t="shared" si="17"/>
        <v>7</v>
      </c>
      <c r="S160" s="2">
        <f t="shared" si="18"/>
        <v>14</v>
      </c>
      <c r="T160" s="2">
        <f t="shared" si="22"/>
        <v>0</v>
      </c>
      <c r="V160" s="2">
        <v>15.8</v>
      </c>
      <c r="W160" s="6">
        <f t="shared" si="19"/>
        <v>158</v>
      </c>
      <c r="X160" s="2">
        <f t="shared" si="20"/>
        <v>7</v>
      </c>
      <c r="Y160" s="2">
        <f t="shared" si="21"/>
        <v>14</v>
      </c>
      <c r="Z160" s="2">
        <f t="shared" si="23"/>
        <v>0</v>
      </c>
    </row>
    <row r="161" spans="16:26" x14ac:dyDescent="0.25">
      <c r="P161" s="2">
        <v>15.9</v>
      </c>
      <c r="Q161" s="6">
        <f t="shared" si="16"/>
        <v>159</v>
      </c>
      <c r="R161" s="2">
        <f t="shared" si="17"/>
        <v>7</v>
      </c>
      <c r="S161" s="2">
        <f t="shared" si="18"/>
        <v>15</v>
      </c>
      <c r="T161" s="2">
        <f t="shared" si="22"/>
        <v>0</v>
      </c>
      <c r="V161" s="2">
        <v>15.9</v>
      </c>
      <c r="W161" s="6">
        <f t="shared" si="19"/>
        <v>159</v>
      </c>
      <c r="X161" s="2">
        <f t="shared" si="20"/>
        <v>7</v>
      </c>
      <c r="Y161" s="2">
        <f t="shared" si="21"/>
        <v>15</v>
      </c>
      <c r="Z161" s="2">
        <f t="shared" si="23"/>
        <v>0</v>
      </c>
    </row>
    <row r="162" spans="16:26" x14ac:dyDescent="0.25">
      <c r="P162" s="2">
        <v>16</v>
      </c>
      <c r="Q162" s="6">
        <f t="shared" si="16"/>
        <v>160</v>
      </c>
      <c r="R162" s="2">
        <f t="shared" si="17"/>
        <v>7</v>
      </c>
      <c r="S162" s="2">
        <f t="shared" si="18"/>
        <v>16</v>
      </c>
      <c r="T162" s="2">
        <f t="shared" si="22"/>
        <v>0</v>
      </c>
      <c r="V162" s="2">
        <v>16</v>
      </c>
      <c r="W162" s="6">
        <f t="shared" si="19"/>
        <v>160</v>
      </c>
      <c r="X162" s="2">
        <f t="shared" si="20"/>
        <v>7</v>
      </c>
      <c r="Y162" s="2">
        <f t="shared" si="21"/>
        <v>16</v>
      </c>
      <c r="Z162" s="2">
        <f t="shared" si="23"/>
        <v>0</v>
      </c>
    </row>
    <row r="163" spans="16:26" x14ac:dyDescent="0.25">
      <c r="P163" s="2">
        <v>16.100000000000001</v>
      </c>
      <c r="Q163" s="6">
        <f t="shared" si="16"/>
        <v>161</v>
      </c>
      <c r="R163" s="2">
        <f t="shared" si="17"/>
        <v>7</v>
      </c>
      <c r="S163" s="2">
        <f t="shared" si="18"/>
        <v>17</v>
      </c>
      <c r="T163" s="2">
        <f t="shared" si="22"/>
        <v>0</v>
      </c>
      <c r="V163" s="2">
        <v>16.100000000000001</v>
      </c>
      <c r="W163" s="6">
        <f t="shared" si="19"/>
        <v>161</v>
      </c>
      <c r="X163" s="2">
        <f t="shared" si="20"/>
        <v>7</v>
      </c>
      <c r="Y163" s="2">
        <f t="shared" si="21"/>
        <v>17</v>
      </c>
      <c r="Z163" s="2">
        <f t="shared" si="23"/>
        <v>0</v>
      </c>
    </row>
    <row r="164" spans="16:26" x14ac:dyDescent="0.25">
      <c r="P164" s="2">
        <v>16.2</v>
      </c>
      <c r="Q164" s="6">
        <f t="shared" si="16"/>
        <v>162</v>
      </c>
      <c r="R164" s="2">
        <f t="shared" si="17"/>
        <v>7</v>
      </c>
      <c r="S164" s="2">
        <f t="shared" si="18"/>
        <v>18</v>
      </c>
      <c r="T164" s="2">
        <f t="shared" si="22"/>
        <v>0</v>
      </c>
      <c r="V164" s="2">
        <v>16.2</v>
      </c>
      <c r="W164" s="6">
        <f t="shared" si="19"/>
        <v>162</v>
      </c>
      <c r="X164" s="2">
        <f t="shared" si="20"/>
        <v>7</v>
      </c>
      <c r="Y164" s="2">
        <f t="shared" si="21"/>
        <v>18</v>
      </c>
      <c r="Z164" s="2">
        <f t="shared" si="23"/>
        <v>0</v>
      </c>
    </row>
    <row r="165" spans="16:26" x14ac:dyDescent="0.25">
      <c r="P165" s="2">
        <v>16.3</v>
      </c>
      <c r="Q165" s="6">
        <f t="shared" si="16"/>
        <v>163</v>
      </c>
      <c r="R165" s="2">
        <f t="shared" si="17"/>
        <v>7</v>
      </c>
      <c r="S165" s="2">
        <f t="shared" si="18"/>
        <v>19</v>
      </c>
      <c r="T165" s="2">
        <f t="shared" si="22"/>
        <v>0</v>
      </c>
      <c r="V165" s="2">
        <v>16.3</v>
      </c>
      <c r="W165" s="6">
        <f t="shared" si="19"/>
        <v>163</v>
      </c>
      <c r="X165" s="2">
        <f t="shared" si="20"/>
        <v>7</v>
      </c>
      <c r="Y165" s="2">
        <f t="shared" si="21"/>
        <v>19</v>
      </c>
      <c r="Z165" s="2">
        <f t="shared" si="23"/>
        <v>0</v>
      </c>
    </row>
    <row r="166" spans="16:26" x14ac:dyDescent="0.25">
      <c r="P166" s="2">
        <v>16.399999999999999</v>
      </c>
      <c r="Q166" s="6">
        <f t="shared" si="16"/>
        <v>164</v>
      </c>
      <c r="R166" s="2">
        <f t="shared" si="17"/>
        <v>7</v>
      </c>
      <c r="S166" s="2">
        <f t="shared" si="18"/>
        <v>20</v>
      </c>
      <c r="T166" s="2">
        <f t="shared" si="22"/>
        <v>0</v>
      </c>
      <c r="V166" s="2">
        <v>16.399999999999999</v>
      </c>
      <c r="W166" s="6">
        <f t="shared" si="19"/>
        <v>164</v>
      </c>
      <c r="X166" s="2">
        <f t="shared" si="20"/>
        <v>7</v>
      </c>
      <c r="Y166" s="2">
        <f t="shared" si="21"/>
        <v>20</v>
      </c>
      <c r="Z166" s="2">
        <f t="shared" si="23"/>
        <v>0</v>
      </c>
    </row>
    <row r="167" spans="16:26" x14ac:dyDescent="0.25">
      <c r="P167" s="2">
        <v>16.5</v>
      </c>
      <c r="Q167" s="6">
        <f t="shared" si="16"/>
        <v>165</v>
      </c>
      <c r="R167" s="2">
        <f t="shared" si="17"/>
        <v>7</v>
      </c>
      <c r="S167" s="2">
        <f t="shared" si="18"/>
        <v>21</v>
      </c>
      <c r="T167" s="2">
        <f t="shared" si="22"/>
        <v>0</v>
      </c>
      <c r="V167" s="2">
        <v>16.5</v>
      </c>
      <c r="W167" s="6">
        <f t="shared" si="19"/>
        <v>165</v>
      </c>
      <c r="X167" s="2">
        <f t="shared" si="20"/>
        <v>7</v>
      </c>
      <c r="Y167" s="2">
        <f t="shared" si="21"/>
        <v>21</v>
      </c>
      <c r="Z167" s="2">
        <f t="shared" si="23"/>
        <v>0</v>
      </c>
    </row>
    <row r="168" spans="16:26" x14ac:dyDescent="0.25">
      <c r="P168" s="2">
        <v>16.600000000000001</v>
      </c>
      <c r="Q168" s="6">
        <f t="shared" si="16"/>
        <v>166</v>
      </c>
      <c r="R168" s="2">
        <f t="shared" si="17"/>
        <v>7</v>
      </c>
      <c r="S168" s="2">
        <f t="shared" si="18"/>
        <v>22</v>
      </c>
      <c r="T168" s="2">
        <f t="shared" si="22"/>
        <v>0</v>
      </c>
      <c r="V168" s="2">
        <v>16.600000000000001</v>
      </c>
      <c r="W168" s="6">
        <f t="shared" si="19"/>
        <v>166</v>
      </c>
      <c r="X168" s="2">
        <f t="shared" si="20"/>
        <v>7</v>
      </c>
      <c r="Y168" s="2">
        <f t="shared" si="21"/>
        <v>22</v>
      </c>
      <c r="Z168" s="2">
        <f t="shared" si="23"/>
        <v>0</v>
      </c>
    </row>
    <row r="169" spans="16:26" x14ac:dyDescent="0.25">
      <c r="P169" s="2">
        <v>16.7</v>
      </c>
      <c r="Q169" s="6">
        <f t="shared" si="16"/>
        <v>167</v>
      </c>
      <c r="R169" s="2">
        <f t="shared" si="17"/>
        <v>7</v>
      </c>
      <c r="S169" s="2">
        <f t="shared" si="18"/>
        <v>23</v>
      </c>
      <c r="T169" s="2">
        <f t="shared" si="22"/>
        <v>0</v>
      </c>
      <c r="V169" s="2">
        <v>16.7</v>
      </c>
      <c r="W169" s="6">
        <f t="shared" si="19"/>
        <v>167</v>
      </c>
      <c r="X169" s="2">
        <f t="shared" si="20"/>
        <v>7</v>
      </c>
      <c r="Y169" s="2">
        <f t="shared" si="21"/>
        <v>23</v>
      </c>
      <c r="Z169" s="2">
        <f t="shared" si="23"/>
        <v>0</v>
      </c>
    </row>
    <row r="170" spans="16:26" x14ac:dyDescent="0.25">
      <c r="P170" s="2">
        <v>16.8</v>
      </c>
      <c r="Q170" s="6">
        <f t="shared" si="16"/>
        <v>168</v>
      </c>
      <c r="R170" s="2">
        <f t="shared" si="17"/>
        <v>8</v>
      </c>
      <c r="S170" s="2">
        <f t="shared" si="18"/>
        <v>0</v>
      </c>
      <c r="T170" s="2">
        <f t="shared" si="22"/>
        <v>0</v>
      </c>
      <c r="V170" s="2">
        <v>16.8</v>
      </c>
      <c r="W170" s="6">
        <f t="shared" si="19"/>
        <v>168</v>
      </c>
      <c r="X170" s="2">
        <f t="shared" si="20"/>
        <v>8</v>
      </c>
      <c r="Y170" s="2">
        <f t="shared" si="21"/>
        <v>0</v>
      </c>
      <c r="Z170" s="2">
        <f t="shared" si="23"/>
        <v>0</v>
      </c>
    </row>
    <row r="171" spans="16:26" x14ac:dyDescent="0.25">
      <c r="P171" s="2">
        <v>16.899999999999999</v>
      </c>
      <c r="Q171" s="6">
        <f t="shared" si="16"/>
        <v>169</v>
      </c>
      <c r="R171" s="2">
        <f t="shared" si="17"/>
        <v>8</v>
      </c>
      <c r="S171" s="2">
        <f t="shared" si="18"/>
        <v>1</v>
      </c>
      <c r="T171" s="2">
        <f t="shared" si="22"/>
        <v>0</v>
      </c>
      <c r="V171" s="2">
        <v>16.899999999999999</v>
      </c>
      <c r="W171" s="6">
        <f t="shared" si="19"/>
        <v>169</v>
      </c>
      <c r="X171" s="2">
        <f t="shared" si="20"/>
        <v>8</v>
      </c>
      <c r="Y171" s="2">
        <f t="shared" si="21"/>
        <v>1</v>
      </c>
      <c r="Z171" s="2">
        <f t="shared" si="23"/>
        <v>0</v>
      </c>
    </row>
    <row r="172" spans="16:26" x14ac:dyDescent="0.25">
      <c r="P172" s="2">
        <v>17</v>
      </c>
      <c r="Q172" s="6">
        <f t="shared" si="16"/>
        <v>170</v>
      </c>
      <c r="R172" s="2">
        <f t="shared" si="17"/>
        <v>8</v>
      </c>
      <c r="S172" s="2">
        <f t="shared" si="18"/>
        <v>2</v>
      </c>
      <c r="T172" s="2">
        <f t="shared" si="22"/>
        <v>0</v>
      </c>
      <c r="V172" s="2">
        <v>17</v>
      </c>
      <c r="W172" s="6">
        <f t="shared" si="19"/>
        <v>170</v>
      </c>
      <c r="X172" s="2">
        <f t="shared" si="20"/>
        <v>8</v>
      </c>
      <c r="Y172" s="2">
        <f t="shared" si="21"/>
        <v>2</v>
      </c>
      <c r="Z172" s="2">
        <f t="shared" si="23"/>
        <v>0</v>
      </c>
    </row>
    <row r="173" spans="16:26" x14ac:dyDescent="0.25">
      <c r="P173" s="2">
        <v>17.100000000000001</v>
      </c>
      <c r="Q173" s="6">
        <f t="shared" si="16"/>
        <v>171</v>
      </c>
      <c r="R173" s="2">
        <f t="shared" si="17"/>
        <v>8</v>
      </c>
      <c r="S173" s="2">
        <f t="shared" si="18"/>
        <v>3</v>
      </c>
      <c r="T173" s="2">
        <f t="shared" si="22"/>
        <v>0</v>
      </c>
      <c r="V173" s="2">
        <v>17.100000000000001</v>
      </c>
      <c r="W173" s="6">
        <f t="shared" si="19"/>
        <v>171</v>
      </c>
      <c r="X173" s="2">
        <f t="shared" si="20"/>
        <v>8</v>
      </c>
      <c r="Y173" s="2">
        <f t="shared" si="21"/>
        <v>3</v>
      </c>
      <c r="Z173" s="2">
        <f t="shared" si="23"/>
        <v>0</v>
      </c>
    </row>
    <row r="174" spans="16:26" x14ac:dyDescent="0.25">
      <c r="P174" s="2">
        <v>17.2</v>
      </c>
      <c r="Q174" s="6">
        <f t="shared" si="16"/>
        <v>172</v>
      </c>
      <c r="R174" s="2">
        <f t="shared" si="17"/>
        <v>8</v>
      </c>
      <c r="S174" s="2">
        <f t="shared" si="18"/>
        <v>4</v>
      </c>
      <c r="T174" s="2">
        <f t="shared" si="22"/>
        <v>0</v>
      </c>
      <c r="V174" s="2">
        <v>17.2</v>
      </c>
      <c r="W174" s="6">
        <f t="shared" si="19"/>
        <v>172</v>
      </c>
      <c r="X174" s="2">
        <f t="shared" si="20"/>
        <v>8</v>
      </c>
      <c r="Y174" s="2">
        <f t="shared" si="21"/>
        <v>4</v>
      </c>
      <c r="Z174" s="2">
        <f t="shared" si="23"/>
        <v>0</v>
      </c>
    </row>
    <row r="175" spans="16:26" x14ac:dyDescent="0.25">
      <c r="P175" s="2">
        <v>17.3</v>
      </c>
      <c r="Q175" s="6">
        <f t="shared" si="16"/>
        <v>173</v>
      </c>
      <c r="R175" s="2">
        <f t="shared" si="17"/>
        <v>8</v>
      </c>
      <c r="S175" s="2">
        <f t="shared" si="18"/>
        <v>5</v>
      </c>
      <c r="T175" s="2">
        <f t="shared" si="22"/>
        <v>0</v>
      </c>
      <c r="V175" s="2">
        <v>17.3</v>
      </c>
      <c r="W175" s="6">
        <f t="shared" si="19"/>
        <v>173</v>
      </c>
      <c r="X175" s="2">
        <f t="shared" si="20"/>
        <v>8</v>
      </c>
      <c r="Y175" s="2">
        <f t="shared" si="21"/>
        <v>5</v>
      </c>
      <c r="Z175" s="2">
        <f t="shared" si="23"/>
        <v>0</v>
      </c>
    </row>
    <row r="176" spans="16:26" x14ac:dyDescent="0.25">
      <c r="P176" s="2">
        <v>17.399999999999999</v>
      </c>
      <c r="Q176" s="6">
        <f t="shared" si="16"/>
        <v>174</v>
      </c>
      <c r="R176" s="2">
        <f t="shared" si="17"/>
        <v>8</v>
      </c>
      <c r="S176" s="2">
        <f t="shared" si="18"/>
        <v>6</v>
      </c>
      <c r="T176" s="2">
        <f t="shared" si="22"/>
        <v>0</v>
      </c>
      <c r="V176" s="2">
        <v>17.399999999999999</v>
      </c>
      <c r="W176" s="6">
        <f t="shared" si="19"/>
        <v>174</v>
      </c>
      <c r="X176" s="2">
        <f t="shared" si="20"/>
        <v>8</v>
      </c>
      <c r="Y176" s="2">
        <f t="shared" si="21"/>
        <v>6</v>
      </c>
      <c r="Z176" s="2">
        <f t="shared" si="23"/>
        <v>0</v>
      </c>
    </row>
    <row r="177" spans="16:26" x14ac:dyDescent="0.25">
      <c r="P177" s="2">
        <v>17.5</v>
      </c>
      <c r="Q177" s="6">
        <f t="shared" si="16"/>
        <v>175</v>
      </c>
      <c r="R177" s="2">
        <f t="shared" si="17"/>
        <v>8</v>
      </c>
      <c r="S177" s="2">
        <f t="shared" si="18"/>
        <v>7</v>
      </c>
      <c r="T177" s="2">
        <f t="shared" si="22"/>
        <v>0</v>
      </c>
      <c r="V177" s="2">
        <v>17.5</v>
      </c>
      <c r="W177" s="6">
        <f t="shared" si="19"/>
        <v>175</v>
      </c>
      <c r="X177" s="2">
        <f t="shared" si="20"/>
        <v>8</v>
      </c>
      <c r="Y177" s="2">
        <f t="shared" si="21"/>
        <v>7</v>
      </c>
      <c r="Z177" s="2">
        <f t="shared" si="23"/>
        <v>0</v>
      </c>
    </row>
    <row r="178" spans="16:26" x14ac:dyDescent="0.25">
      <c r="P178" s="2">
        <v>17.600000000000001</v>
      </c>
      <c r="Q178" s="6">
        <f t="shared" si="16"/>
        <v>176</v>
      </c>
      <c r="R178" s="2">
        <f t="shared" si="17"/>
        <v>8</v>
      </c>
      <c r="S178" s="2">
        <f t="shared" si="18"/>
        <v>8</v>
      </c>
      <c r="T178" s="2">
        <f t="shared" si="22"/>
        <v>0</v>
      </c>
      <c r="V178" s="2">
        <v>17.600000000000001</v>
      </c>
      <c r="W178" s="6">
        <f t="shared" si="19"/>
        <v>176</v>
      </c>
      <c r="X178" s="2">
        <f t="shared" si="20"/>
        <v>8</v>
      </c>
      <c r="Y178" s="2">
        <f t="shared" si="21"/>
        <v>8</v>
      </c>
      <c r="Z178" s="2">
        <f t="shared" si="23"/>
        <v>0</v>
      </c>
    </row>
    <row r="179" spans="16:26" x14ac:dyDescent="0.25">
      <c r="P179" s="2">
        <v>17.7</v>
      </c>
      <c r="Q179" s="6">
        <f t="shared" si="16"/>
        <v>177</v>
      </c>
      <c r="R179" s="2">
        <f t="shared" si="17"/>
        <v>8</v>
      </c>
      <c r="S179" s="2">
        <f t="shared" si="18"/>
        <v>9</v>
      </c>
      <c r="T179" s="2">
        <f t="shared" si="22"/>
        <v>0</v>
      </c>
      <c r="V179" s="2">
        <v>17.7</v>
      </c>
      <c r="W179" s="6">
        <f t="shared" si="19"/>
        <v>177</v>
      </c>
      <c r="X179" s="2">
        <f t="shared" si="20"/>
        <v>8</v>
      </c>
      <c r="Y179" s="2">
        <f t="shared" si="21"/>
        <v>9</v>
      </c>
      <c r="Z179" s="2">
        <f t="shared" si="23"/>
        <v>0</v>
      </c>
    </row>
    <row r="180" spans="16:26" x14ac:dyDescent="0.25">
      <c r="P180" s="2">
        <v>17.8</v>
      </c>
      <c r="Q180" s="6">
        <f t="shared" si="16"/>
        <v>178</v>
      </c>
      <c r="R180" s="2">
        <f t="shared" si="17"/>
        <v>8</v>
      </c>
      <c r="S180" s="2">
        <f t="shared" si="18"/>
        <v>10</v>
      </c>
      <c r="T180" s="2">
        <f t="shared" si="22"/>
        <v>0</v>
      </c>
      <c r="V180" s="2">
        <v>17.8</v>
      </c>
      <c r="W180" s="6">
        <f t="shared" si="19"/>
        <v>178</v>
      </c>
      <c r="X180" s="2">
        <f t="shared" si="20"/>
        <v>8</v>
      </c>
      <c r="Y180" s="2">
        <f t="shared" si="21"/>
        <v>10</v>
      </c>
      <c r="Z180" s="2">
        <f t="shared" si="23"/>
        <v>0</v>
      </c>
    </row>
    <row r="181" spans="16:26" x14ac:dyDescent="0.25">
      <c r="P181" s="2">
        <v>17.899999999999999</v>
      </c>
      <c r="Q181" s="6">
        <f t="shared" si="16"/>
        <v>179</v>
      </c>
      <c r="R181" s="2">
        <f t="shared" si="17"/>
        <v>8</v>
      </c>
      <c r="S181" s="2">
        <f t="shared" si="18"/>
        <v>11</v>
      </c>
      <c r="T181" s="2">
        <f t="shared" si="22"/>
        <v>0</v>
      </c>
      <c r="V181" s="2">
        <v>17.899999999999999</v>
      </c>
      <c r="W181" s="6">
        <f t="shared" si="19"/>
        <v>179</v>
      </c>
      <c r="X181" s="2">
        <f t="shared" si="20"/>
        <v>8</v>
      </c>
      <c r="Y181" s="2">
        <f t="shared" si="21"/>
        <v>11</v>
      </c>
      <c r="Z181" s="2">
        <f t="shared" si="23"/>
        <v>0</v>
      </c>
    </row>
    <row r="182" spans="16:26" x14ac:dyDescent="0.25">
      <c r="P182" s="2">
        <v>18</v>
      </c>
      <c r="Q182" s="6">
        <f t="shared" si="16"/>
        <v>180</v>
      </c>
      <c r="R182" s="2">
        <f t="shared" si="17"/>
        <v>8</v>
      </c>
      <c r="S182" s="2">
        <f t="shared" si="18"/>
        <v>12</v>
      </c>
      <c r="T182" s="2">
        <f t="shared" si="22"/>
        <v>0</v>
      </c>
      <c r="V182" s="2">
        <v>18</v>
      </c>
      <c r="W182" s="6">
        <f t="shared" si="19"/>
        <v>180</v>
      </c>
      <c r="X182" s="2">
        <f t="shared" si="20"/>
        <v>8</v>
      </c>
      <c r="Y182" s="2">
        <f t="shared" si="21"/>
        <v>12</v>
      </c>
      <c r="Z182" s="2">
        <f t="shared" si="23"/>
        <v>0</v>
      </c>
    </row>
    <row r="183" spans="16:26" x14ac:dyDescent="0.25">
      <c r="P183" s="2">
        <v>18.100000000000001</v>
      </c>
      <c r="Q183" s="6">
        <f t="shared" si="16"/>
        <v>181</v>
      </c>
      <c r="R183" s="2">
        <f t="shared" si="17"/>
        <v>8</v>
      </c>
      <c r="S183" s="2">
        <f t="shared" si="18"/>
        <v>13</v>
      </c>
      <c r="T183" s="2">
        <f t="shared" si="22"/>
        <v>0</v>
      </c>
      <c r="V183" s="2">
        <v>18.100000000000001</v>
      </c>
      <c r="W183" s="6">
        <f t="shared" si="19"/>
        <v>181</v>
      </c>
      <c r="X183" s="2">
        <f t="shared" si="20"/>
        <v>8</v>
      </c>
      <c r="Y183" s="2">
        <f t="shared" si="21"/>
        <v>13</v>
      </c>
      <c r="Z183" s="2">
        <f t="shared" si="23"/>
        <v>0</v>
      </c>
    </row>
    <row r="184" spans="16:26" x14ac:dyDescent="0.25">
      <c r="P184" s="2">
        <v>18.2</v>
      </c>
      <c r="Q184" s="6">
        <f t="shared" si="16"/>
        <v>182</v>
      </c>
      <c r="R184" s="2">
        <f t="shared" si="17"/>
        <v>8</v>
      </c>
      <c r="S184" s="2">
        <f t="shared" si="18"/>
        <v>14</v>
      </c>
      <c r="T184" s="2">
        <f t="shared" si="22"/>
        <v>0</v>
      </c>
      <c r="V184" s="2">
        <v>18.2</v>
      </c>
      <c r="W184" s="6">
        <f t="shared" si="19"/>
        <v>182</v>
      </c>
      <c r="X184" s="2">
        <f t="shared" si="20"/>
        <v>8</v>
      </c>
      <c r="Y184" s="2">
        <f t="shared" si="21"/>
        <v>14</v>
      </c>
      <c r="Z184" s="2">
        <f t="shared" si="23"/>
        <v>0</v>
      </c>
    </row>
    <row r="185" spans="16:26" x14ac:dyDescent="0.25">
      <c r="P185" s="2">
        <v>18.3</v>
      </c>
      <c r="Q185" s="6">
        <f t="shared" si="16"/>
        <v>183</v>
      </c>
      <c r="R185" s="2">
        <f t="shared" si="17"/>
        <v>8</v>
      </c>
      <c r="S185" s="2">
        <f t="shared" si="18"/>
        <v>15</v>
      </c>
      <c r="T185" s="2">
        <f t="shared" si="22"/>
        <v>0</v>
      </c>
      <c r="V185" s="2">
        <v>18.3</v>
      </c>
      <c r="W185" s="6">
        <f t="shared" si="19"/>
        <v>183</v>
      </c>
      <c r="X185" s="2">
        <f t="shared" si="20"/>
        <v>8</v>
      </c>
      <c r="Y185" s="2">
        <f t="shared" si="21"/>
        <v>15</v>
      </c>
      <c r="Z185" s="2">
        <f t="shared" si="23"/>
        <v>0</v>
      </c>
    </row>
    <row r="186" spans="16:26" x14ac:dyDescent="0.25">
      <c r="P186" s="2">
        <v>18.399999999999999</v>
      </c>
      <c r="Q186" s="6">
        <f t="shared" si="16"/>
        <v>184</v>
      </c>
      <c r="R186" s="2">
        <f t="shared" si="17"/>
        <v>8</v>
      </c>
      <c r="S186" s="2">
        <f t="shared" si="18"/>
        <v>16</v>
      </c>
      <c r="T186" s="2">
        <f t="shared" si="22"/>
        <v>0</v>
      </c>
      <c r="V186" s="2">
        <v>18.399999999999999</v>
      </c>
      <c r="W186" s="6">
        <f t="shared" si="19"/>
        <v>184</v>
      </c>
      <c r="X186" s="2">
        <f t="shared" si="20"/>
        <v>8</v>
      </c>
      <c r="Y186" s="2">
        <f t="shared" si="21"/>
        <v>16</v>
      </c>
      <c r="Z186" s="2">
        <f t="shared" si="23"/>
        <v>0</v>
      </c>
    </row>
    <row r="187" spans="16:26" x14ac:dyDescent="0.25">
      <c r="P187" s="2">
        <v>18.5</v>
      </c>
      <c r="Q187" s="6">
        <f t="shared" si="16"/>
        <v>185</v>
      </c>
      <c r="R187" s="2">
        <f t="shared" si="17"/>
        <v>8</v>
      </c>
      <c r="S187" s="2">
        <f t="shared" si="18"/>
        <v>17</v>
      </c>
      <c r="T187" s="2">
        <f t="shared" si="22"/>
        <v>0</v>
      </c>
      <c r="V187" s="2">
        <v>18.5</v>
      </c>
      <c r="W187" s="6">
        <f t="shared" si="19"/>
        <v>185</v>
      </c>
      <c r="X187" s="2">
        <f t="shared" si="20"/>
        <v>8</v>
      </c>
      <c r="Y187" s="2">
        <f t="shared" si="21"/>
        <v>17</v>
      </c>
      <c r="Z187" s="2">
        <f t="shared" si="23"/>
        <v>0</v>
      </c>
    </row>
    <row r="188" spans="16:26" x14ac:dyDescent="0.25">
      <c r="P188" s="2">
        <v>18.600000000000001</v>
      </c>
      <c r="Q188" s="6">
        <f t="shared" si="16"/>
        <v>186</v>
      </c>
      <c r="R188" s="2">
        <f t="shared" si="17"/>
        <v>8</v>
      </c>
      <c r="S188" s="2">
        <f t="shared" si="18"/>
        <v>18</v>
      </c>
      <c r="T188" s="2">
        <f t="shared" si="22"/>
        <v>0</v>
      </c>
      <c r="V188" s="2">
        <v>18.600000000000001</v>
      </c>
      <c r="W188" s="6">
        <f t="shared" si="19"/>
        <v>186</v>
      </c>
      <c r="X188" s="2">
        <f t="shared" si="20"/>
        <v>8</v>
      </c>
      <c r="Y188" s="2">
        <f t="shared" si="21"/>
        <v>18</v>
      </c>
      <c r="Z188" s="2">
        <f t="shared" si="23"/>
        <v>0</v>
      </c>
    </row>
    <row r="189" spans="16:26" x14ac:dyDescent="0.25">
      <c r="P189" s="2">
        <v>18.7</v>
      </c>
      <c r="Q189" s="6">
        <f t="shared" si="16"/>
        <v>187</v>
      </c>
      <c r="R189" s="2">
        <f t="shared" si="17"/>
        <v>8</v>
      </c>
      <c r="S189" s="2">
        <f t="shared" si="18"/>
        <v>19</v>
      </c>
      <c r="T189" s="2">
        <f t="shared" si="22"/>
        <v>0</v>
      </c>
      <c r="V189" s="2">
        <v>18.7</v>
      </c>
      <c r="W189" s="6">
        <f t="shared" si="19"/>
        <v>187</v>
      </c>
      <c r="X189" s="2">
        <f t="shared" si="20"/>
        <v>8</v>
      </c>
      <c r="Y189" s="2">
        <f t="shared" si="21"/>
        <v>19</v>
      </c>
      <c r="Z189" s="2">
        <f t="shared" si="23"/>
        <v>0</v>
      </c>
    </row>
    <row r="190" spans="16:26" x14ac:dyDescent="0.25">
      <c r="P190" s="2">
        <v>18.8</v>
      </c>
      <c r="Q190" s="6">
        <f t="shared" si="16"/>
        <v>188</v>
      </c>
      <c r="R190" s="2">
        <f t="shared" si="17"/>
        <v>8</v>
      </c>
      <c r="S190" s="2">
        <f t="shared" si="18"/>
        <v>20</v>
      </c>
      <c r="T190" s="2">
        <f t="shared" si="22"/>
        <v>0</v>
      </c>
      <c r="V190" s="2">
        <v>18.8</v>
      </c>
      <c r="W190" s="6">
        <f t="shared" si="19"/>
        <v>188</v>
      </c>
      <c r="X190" s="2">
        <f t="shared" si="20"/>
        <v>8</v>
      </c>
      <c r="Y190" s="2">
        <f t="shared" si="21"/>
        <v>20</v>
      </c>
      <c r="Z190" s="2">
        <f t="shared" si="23"/>
        <v>0</v>
      </c>
    </row>
    <row r="191" spans="16:26" x14ac:dyDescent="0.25">
      <c r="P191" s="2">
        <v>18.899999999999999</v>
      </c>
      <c r="Q191" s="6">
        <f t="shared" si="16"/>
        <v>189</v>
      </c>
      <c r="R191" s="2">
        <f t="shared" si="17"/>
        <v>8</v>
      </c>
      <c r="S191" s="2">
        <f t="shared" si="18"/>
        <v>21</v>
      </c>
      <c r="T191" s="2">
        <f t="shared" si="22"/>
        <v>0</v>
      </c>
      <c r="V191" s="2">
        <v>18.899999999999999</v>
      </c>
      <c r="W191" s="6">
        <f t="shared" si="19"/>
        <v>189</v>
      </c>
      <c r="X191" s="2">
        <f t="shared" si="20"/>
        <v>8</v>
      </c>
      <c r="Y191" s="2">
        <f t="shared" si="21"/>
        <v>21</v>
      </c>
      <c r="Z191" s="2">
        <f t="shared" si="23"/>
        <v>0</v>
      </c>
    </row>
    <row r="192" spans="16:26" x14ac:dyDescent="0.25">
      <c r="P192" s="2">
        <v>19</v>
      </c>
      <c r="Q192" s="6">
        <f t="shared" si="16"/>
        <v>190</v>
      </c>
      <c r="R192" s="2">
        <f t="shared" si="17"/>
        <v>8</v>
      </c>
      <c r="S192" s="2">
        <f t="shared" si="18"/>
        <v>22</v>
      </c>
      <c r="T192" s="2">
        <f t="shared" si="22"/>
        <v>0</v>
      </c>
      <c r="V192" s="2">
        <v>19</v>
      </c>
      <c r="W192" s="6">
        <f t="shared" si="19"/>
        <v>190</v>
      </c>
      <c r="X192" s="2">
        <f t="shared" si="20"/>
        <v>8</v>
      </c>
      <c r="Y192" s="2">
        <f t="shared" si="21"/>
        <v>22</v>
      </c>
      <c r="Z192" s="2">
        <f t="shared" si="23"/>
        <v>0</v>
      </c>
    </row>
    <row r="193" spans="16:26" x14ac:dyDescent="0.25">
      <c r="P193" s="2">
        <v>19.100000000000001</v>
      </c>
      <c r="Q193" s="6">
        <f t="shared" si="16"/>
        <v>191</v>
      </c>
      <c r="R193" s="2">
        <f t="shared" si="17"/>
        <v>8</v>
      </c>
      <c r="S193" s="2">
        <f t="shared" si="18"/>
        <v>23</v>
      </c>
      <c r="T193" s="2">
        <f t="shared" si="22"/>
        <v>0</v>
      </c>
      <c r="V193" s="2">
        <v>19.100000000000001</v>
      </c>
      <c r="W193" s="6">
        <f t="shared" si="19"/>
        <v>191</v>
      </c>
      <c r="X193" s="2">
        <f t="shared" si="20"/>
        <v>8</v>
      </c>
      <c r="Y193" s="2">
        <f t="shared" si="21"/>
        <v>23</v>
      </c>
      <c r="Z193" s="2">
        <f t="shared" si="23"/>
        <v>0</v>
      </c>
    </row>
    <row r="194" spans="16:26" x14ac:dyDescent="0.25">
      <c r="P194" s="2">
        <v>19.2</v>
      </c>
      <c r="Q194" s="6">
        <f t="shared" ref="Q194:Q242" si="24">N$11*$B$5/24*P194</f>
        <v>192</v>
      </c>
      <c r="R194" s="2">
        <f t="shared" ref="R194:R242" si="25">INT(Q194/N$11)+1</f>
        <v>9</v>
      </c>
      <c r="S194" s="2">
        <f t="shared" ref="S194:S242" si="26">Q194-N$11*(R194-1)</f>
        <v>0</v>
      </c>
      <c r="T194" s="2">
        <f t="shared" si="22"/>
        <v>0</v>
      </c>
      <c r="V194" s="2">
        <v>19.2</v>
      </c>
      <c r="W194" s="6">
        <f t="shared" ref="W194:W242" si="27">N$11*$B$5/24*V194</f>
        <v>192</v>
      </c>
      <c r="X194" s="2">
        <f t="shared" ref="X194:X242" si="28">INT(W194/O$11)+1</f>
        <v>9</v>
      </c>
      <c r="Y194" s="2">
        <f t="shared" ref="Y194:Y242" si="29">W194-O$11*(X194-1)</f>
        <v>0</v>
      </c>
      <c r="Z194" s="2">
        <f t="shared" si="23"/>
        <v>0</v>
      </c>
    </row>
    <row r="195" spans="16:26" x14ac:dyDescent="0.25">
      <c r="P195" s="2">
        <v>19.3</v>
      </c>
      <c r="Q195" s="6">
        <f t="shared" si="24"/>
        <v>193</v>
      </c>
      <c r="R195" s="2">
        <f t="shared" si="25"/>
        <v>9</v>
      </c>
      <c r="S195" s="2">
        <f t="shared" si="26"/>
        <v>1</v>
      </c>
      <c r="T195" s="2">
        <f t="shared" ref="T195:T242" si="30">1000*B$3*N$18/N$13/(N$18-N$17)*(EXP(-N$17*S195)*(1-EXP(-N$17*R195*N$11))/(1-EXP(-N$17*N$11))-EXP(-N$18*S195)*(1-EXP(-N$18*R195*N$11))/(1-EXP(-N$18*N$11)))</f>
        <v>0</v>
      </c>
      <c r="V195" s="2">
        <v>19.3</v>
      </c>
      <c r="W195" s="6">
        <f t="shared" si="27"/>
        <v>193</v>
      </c>
      <c r="X195" s="2">
        <f t="shared" si="28"/>
        <v>9</v>
      </c>
      <c r="Y195" s="2">
        <f t="shared" si="29"/>
        <v>1</v>
      </c>
      <c r="Z195" s="2">
        <f t="shared" ref="Z195:Z242" si="31">1000*C$3*O$18/O$13/(O$18-O$17)*(EXP(-O$17*Y195)*(1-EXP(-O$17*X195*O$11))/(1-EXP(-O$17*O$11))-EXP(-O$18*Y195)*(1-EXP(-O$18*X195*O$11))/(1-EXP(-O$18*O$11)))</f>
        <v>0</v>
      </c>
    </row>
    <row r="196" spans="16:26" x14ac:dyDescent="0.25">
      <c r="P196" s="2">
        <v>19.399999999999999</v>
      </c>
      <c r="Q196" s="6">
        <f t="shared" si="24"/>
        <v>194</v>
      </c>
      <c r="R196" s="2">
        <f t="shared" si="25"/>
        <v>9</v>
      </c>
      <c r="S196" s="2">
        <f t="shared" si="26"/>
        <v>2</v>
      </c>
      <c r="T196" s="2">
        <f t="shared" si="30"/>
        <v>0</v>
      </c>
      <c r="V196" s="2">
        <v>19.399999999999999</v>
      </c>
      <c r="W196" s="6">
        <f t="shared" si="27"/>
        <v>194</v>
      </c>
      <c r="X196" s="2">
        <f t="shared" si="28"/>
        <v>9</v>
      </c>
      <c r="Y196" s="2">
        <f t="shared" si="29"/>
        <v>2</v>
      </c>
      <c r="Z196" s="2">
        <f t="shared" si="31"/>
        <v>0</v>
      </c>
    </row>
    <row r="197" spans="16:26" x14ac:dyDescent="0.25">
      <c r="P197" s="2">
        <v>19.5</v>
      </c>
      <c r="Q197" s="6">
        <f t="shared" si="24"/>
        <v>195</v>
      </c>
      <c r="R197" s="2">
        <f t="shared" si="25"/>
        <v>9</v>
      </c>
      <c r="S197" s="2">
        <f t="shared" si="26"/>
        <v>3</v>
      </c>
      <c r="T197" s="2">
        <f t="shared" si="30"/>
        <v>0</v>
      </c>
      <c r="V197" s="2">
        <v>19.5</v>
      </c>
      <c r="W197" s="6">
        <f t="shared" si="27"/>
        <v>195</v>
      </c>
      <c r="X197" s="2">
        <f t="shared" si="28"/>
        <v>9</v>
      </c>
      <c r="Y197" s="2">
        <f t="shared" si="29"/>
        <v>3</v>
      </c>
      <c r="Z197" s="2">
        <f t="shared" si="31"/>
        <v>0</v>
      </c>
    </row>
    <row r="198" spans="16:26" x14ac:dyDescent="0.25">
      <c r="P198" s="2">
        <v>19.600000000000001</v>
      </c>
      <c r="Q198" s="6">
        <f t="shared" si="24"/>
        <v>196</v>
      </c>
      <c r="R198" s="2">
        <f t="shared" si="25"/>
        <v>9</v>
      </c>
      <c r="S198" s="2">
        <f t="shared" si="26"/>
        <v>4</v>
      </c>
      <c r="T198" s="2">
        <f t="shared" si="30"/>
        <v>0</v>
      </c>
      <c r="V198" s="2">
        <v>19.600000000000001</v>
      </c>
      <c r="W198" s="6">
        <f t="shared" si="27"/>
        <v>196</v>
      </c>
      <c r="X198" s="2">
        <f t="shared" si="28"/>
        <v>9</v>
      </c>
      <c r="Y198" s="2">
        <f t="shared" si="29"/>
        <v>4</v>
      </c>
      <c r="Z198" s="2">
        <f t="shared" si="31"/>
        <v>0</v>
      </c>
    </row>
    <row r="199" spans="16:26" x14ac:dyDescent="0.25">
      <c r="P199" s="2">
        <v>19.7</v>
      </c>
      <c r="Q199" s="6">
        <f t="shared" si="24"/>
        <v>197</v>
      </c>
      <c r="R199" s="2">
        <f t="shared" si="25"/>
        <v>9</v>
      </c>
      <c r="S199" s="2">
        <f t="shared" si="26"/>
        <v>5</v>
      </c>
      <c r="T199" s="2">
        <f t="shared" si="30"/>
        <v>0</v>
      </c>
      <c r="V199" s="2">
        <v>19.7</v>
      </c>
      <c r="W199" s="6">
        <f t="shared" si="27"/>
        <v>197</v>
      </c>
      <c r="X199" s="2">
        <f t="shared" si="28"/>
        <v>9</v>
      </c>
      <c r="Y199" s="2">
        <f t="shared" si="29"/>
        <v>5</v>
      </c>
      <c r="Z199" s="2">
        <f t="shared" si="31"/>
        <v>0</v>
      </c>
    </row>
    <row r="200" spans="16:26" x14ac:dyDescent="0.25">
      <c r="P200" s="2">
        <v>19.8</v>
      </c>
      <c r="Q200" s="6">
        <f t="shared" si="24"/>
        <v>198</v>
      </c>
      <c r="R200" s="2">
        <f t="shared" si="25"/>
        <v>9</v>
      </c>
      <c r="S200" s="2">
        <f t="shared" si="26"/>
        <v>6</v>
      </c>
      <c r="T200" s="2">
        <f t="shared" si="30"/>
        <v>0</v>
      </c>
      <c r="V200" s="2">
        <v>19.8</v>
      </c>
      <c r="W200" s="6">
        <f t="shared" si="27"/>
        <v>198</v>
      </c>
      <c r="X200" s="2">
        <f t="shared" si="28"/>
        <v>9</v>
      </c>
      <c r="Y200" s="2">
        <f t="shared" si="29"/>
        <v>6</v>
      </c>
      <c r="Z200" s="2">
        <f t="shared" si="31"/>
        <v>0</v>
      </c>
    </row>
    <row r="201" spans="16:26" x14ac:dyDescent="0.25">
      <c r="P201" s="2">
        <v>19.899999999999999</v>
      </c>
      <c r="Q201" s="6">
        <f t="shared" si="24"/>
        <v>199</v>
      </c>
      <c r="R201" s="2">
        <f t="shared" si="25"/>
        <v>9</v>
      </c>
      <c r="S201" s="2">
        <f t="shared" si="26"/>
        <v>7</v>
      </c>
      <c r="T201" s="2">
        <f t="shared" si="30"/>
        <v>0</v>
      </c>
      <c r="V201" s="2">
        <v>19.899999999999999</v>
      </c>
      <c r="W201" s="6">
        <f t="shared" si="27"/>
        <v>199</v>
      </c>
      <c r="X201" s="2">
        <f t="shared" si="28"/>
        <v>9</v>
      </c>
      <c r="Y201" s="2">
        <f t="shared" si="29"/>
        <v>7</v>
      </c>
      <c r="Z201" s="2">
        <f t="shared" si="31"/>
        <v>0</v>
      </c>
    </row>
    <row r="202" spans="16:26" x14ac:dyDescent="0.25">
      <c r="P202" s="2">
        <v>20</v>
      </c>
      <c r="Q202" s="6">
        <f t="shared" si="24"/>
        <v>200</v>
      </c>
      <c r="R202" s="2">
        <f t="shared" si="25"/>
        <v>9</v>
      </c>
      <c r="S202" s="2">
        <f t="shared" si="26"/>
        <v>8</v>
      </c>
      <c r="T202" s="2">
        <f t="shared" si="30"/>
        <v>0</v>
      </c>
      <c r="V202" s="2">
        <v>20</v>
      </c>
      <c r="W202" s="6">
        <f t="shared" si="27"/>
        <v>200</v>
      </c>
      <c r="X202" s="2">
        <f t="shared" si="28"/>
        <v>9</v>
      </c>
      <c r="Y202" s="2">
        <f t="shared" si="29"/>
        <v>8</v>
      </c>
      <c r="Z202" s="2">
        <f t="shared" si="31"/>
        <v>0</v>
      </c>
    </row>
    <row r="203" spans="16:26" x14ac:dyDescent="0.25">
      <c r="P203" s="2">
        <v>20.100000000000001</v>
      </c>
      <c r="Q203" s="6">
        <f t="shared" si="24"/>
        <v>201</v>
      </c>
      <c r="R203" s="2">
        <f t="shared" si="25"/>
        <v>9</v>
      </c>
      <c r="S203" s="2">
        <f t="shared" si="26"/>
        <v>9</v>
      </c>
      <c r="T203" s="2">
        <f t="shared" si="30"/>
        <v>0</v>
      </c>
      <c r="V203" s="2">
        <v>20.100000000000001</v>
      </c>
      <c r="W203" s="6">
        <f t="shared" si="27"/>
        <v>201</v>
      </c>
      <c r="X203" s="2">
        <f t="shared" si="28"/>
        <v>9</v>
      </c>
      <c r="Y203" s="2">
        <f t="shared" si="29"/>
        <v>9</v>
      </c>
      <c r="Z203" s="2">
        <f t="shared" si="31"/>
        <v>0</v>
      </c>
    </row>
    <row r="204" spans="16:26" x14ac:dyDescent="0.25">
      <c r="P204" s="2">
        <v>20.2</v>
      </c>
      <c r="Q204" s="6">
        <f t="shared" si="24"/>
        <v>202</v>
      </c>
      <c r="R204" s="2">
        <f t="shared" si="25"/>
        <v>9</v>
      </c>
      <c r="S204" s="2">
        <f t="shared" si="26"/>
        <v>10</v>
      </c>
      <c r="T204" s="2">
        <f t="shared" si="30"/>
        <v>0</v>
      </c>
      <c r="V204" s="2">
        <v>20.2</v>
      </c>
      <c r="W204" s="6">
        <f t="shared" si="27"/>
        <v>202</v>
      </c>
      <c r="X204" s="2">
        <f t="shared" si="28"/>
        <v>9</v>
      </c>
      <c r="Y204" s="2">
        <f t="shared" si="29"/>
        <v>10</v>
      </c>
      <c r="Z204" s="2">
        <f t="shared" si="31"/>
        <v>0</v>
      </c>
    </row>
    <row r="205" spans="16:26" x14ac:dyDescent="0.25">
      <c r="P205" s="2">
        <v>20.3</v>
      </c>
      <c r="Q205" s="6">
        <f t="shared" si="24"/>
        <v>203</v>
      </c>
      <c r="R205" s="2">
        <f t="shared" si="25"/>
        <v>9</v>
      </c>
      <c r="S205" s="2">
        <f t="shared" si="26"/>
        <v>11</v>
      </c>
      <c r="T205" s="2">
        <f t="shared" si="30"/>
        <v>0</v>
      </c>
      <c r="V205" s="2">
        <v>20.3</v>
      </c>
      <c r="W205" s="6">
        <f t="shared" si="27"/>
        <v>203</v>
      </c>
      <c r="X205" s="2">
        <f t="shared" si="28"/>
        <v>9</v>
      </c>
      <c r="Y205" s="2">
        <f t="shared" si="29"/>
        <v>11</v>
      </c>
      <c r="Z205" s="2">
        <f t="shared" si="31"/>
        <v>0</v>
      </c>
    </row>
    <row r="206" spans="16:26" x14ac:dyDescent="0.25">
      <c r="P206" s="2">
        <v>20.399999999999999</v>
      </c>
      <c r="Q206" s="6">
        <f t="shared" si="24"/>
        <v>204</v>
      </c>
      <c r="R206" s="2">
        <f t="shared" si="25"/>
        <v>9</v>
      </c>
      <c r="S206" s="2">
        <f t="shared" si="26"/>
        <v>12</v>
      </c>
      <c r="T206" s="2">
        <f t="shared" si="30"/>
        <v>0</v>
      </c>
      <c r="V206" s="2">
        <v>20.399999999999999</v>
      </c>
      <c r="W206" s="6">
        <f t="shared" si="27"/>
        <v>204</v>
      </c>
      <c r="X206" s="2">
        <f t="shared" si="28"/>
        <v>9</v>
      </c>
      <c r="Y206" s="2">
        <f t="shared" si="29"/>
        <v>12</v>
      </c>
      <c r="Z206" s="2">
        <f t="shared" si="31"/>
        <v>0</v>
      </c>
    </row>
    <row r="207" spans="16:26" x14ac:dyDescent="0.25">
      <c r="P207" s="2">
        <v>20.5</v>
      </c>
      <c r="Q207" s="6">
        <f t="shared" si="24"/>
        <v>205</v>
      </c>
      <c r="R207" s="2">
        <f t="shared" si="25"/>
        <v>9</v>
      </c>
      <c r="S207" s="2">
        <f t="shared" si="26"/>
        <v>13</v>
      </c>
      <c r="T207" s="2">
        <f t="shared" si="30"/>
        <v>0</v>
      </c>
      <c r="V207" s="2">
        <v>20.5</v>
      </c>
      <c r="W207" s="6">
        <f t="shared" si="27"/>
        <v>205</v>
      </c>
      <c r="X207" s="2">
        <f t="shared" si="28"/>
        <v>9</v>
      </c>
      <c r="Y207" s="2">
        <f t="shared" si="29"/>
        <v>13</v>
      </c>
      <c r="Z207" s="2">
        <f t="shared" si="31"/>
        <v>0</v>
      </c>
    </row>
    <row r="208" spans="16:26" x14ac:dyDescent="0.25">
      <c r="P208" s="2">
        <v>20.6</v>
      </c>
      <c r="Q208" s="6">
        <f t="shared" si="24"/>
        <v>206</v>
      </c>
      <c r="R208" s="2">
        <f t="shared" si="25"/>
        <v>9</v>
      </c>
      <c r="S208" s="2">
        <f t="shared" si="26"/>
        <v>14</v>
      </c>
      <c r="T208" s="2">
        <f t="shared" si="30"/>
        <v>0</v>
      </c>
      <c r="V208" s="2">
        <v>20.6</v>
      </c>
      <c r="W208" s="6">
        <f t="shared" si="27"/>
        <v>206</v>
      </c>
      <c r="X208" s="2">
        <f t="shared" si="28"/>
        <v>9</v>
      </c>
      <c r="Y208" s="2">
        <f t="shared" si="29"/>
        <v>14</v>
      </c>
      <c r="Z208" s="2">
        <f t="shared" si="31"/>
        <v>0</v>
      </c>
    </row>
    <row r="209" spans="16:26" x14ac:dyDescent="0.25">
      <c r="P209" s="2">
        <v>20.7</v>
      </c>
      <c r="Q209" s="6">
        <f t="shared" si="24"/>
        <v>207</v>
      </c>
      <c r="R209" s="2">
        <f t="shared" si="25"/>
        <v>9</v>
      </c>
      <c r="S209" s="2">
        <f t="shared" si="26"/>
        <v>15</v>
      </c>
      <c r="T209" s="2">
        <f t="shared" si="30"/>
        <v>0</v>
      </c>
      <c r="V209" s="2">
        <v>20.7</v>
      </c>
      <c r="W209" s="6">
        <f t="shared" si="27"/>
        <v>207</v>
      </c>
      <c r="X209" s="2">
        <f t="shared" si="28"/>
        <v>9</v>
      </c>
      <c r="Y209" s="2">
        <f t="shared" si="29"/>
        <v>15</v>
      </c>
      <c r="Z209" s="2">
        <f t="shared" si="31"/>
        <v>0</v>
      </c>
    </row>
    <row r="210" spans="16:26" x14ac:dyDescent="0.25">
      <c r="P210" s="2">
        <v>20.8</v>
      </c>
      <c r="Q210" s="6">
        <f t="shared" si="24"/>
        <v>208</v>
      </c>
      <c r="R210" s="2">
        <f t="shared" si="25"/>
        <v>9</v>
      </c>
      <c r="S210" s="2">
        <f t="shared" si="26"/>
        <v>16</v>
      </c>
      <c r="T210" s="2">
        <f t="shared" si="30"/>
        <v>0</v>
      </c>
      <c r="V210" s="2">
        <v>20.8</v>
      </c>
      <c r="W210" s="6">
        <f t="shared" si="27"/>
        <v>208</v>
      </c>
      <c r="X210" s="2">
        <f t="shared" si="28"/>
        <v>9</v>
      </c>
      <c r="Y210" s="2">
        <f t="shared" si="29"/>
        <v>16</v>
      </c>
      <c r="Z210" s="2">
        <f t="shared" si="31"/>
        <v>0</v>
      </c>
    </row>
    <row r="211" spans="16:26" x14ac:dyDescent="0.25">
      <c r="P211" s="2">
        <v>20.9</v>
      </c>
      <c r="Q211" s="6">
        <f t="shared" si="24"/>
        <v>209</v>
      </c>
      <c r="R211" s="2">
        <f t="shared" si="25"/>
        <v>9</v>
      </c>
      <c r="S211" s="2">
        <f t="shared" si="26"/>
        <v>17</v>
      </c>
      <c r="T211" s="2">
        <f t="shared" si="30"/>
        <v>0</v>
      </c>
      <c r="V211" s="2">
        <v>20.9</v>
      </c>
      <c r="W211" s="6">
        <f t="shared" si="27"/>
        <v>209</v>
      </c>
      <c r="X211" s="2">
        <f t="shared" si="28"/>
        <v>9</v>
      </c>
      <c r="Y211" s="2">
        <f t="shared" si="29"/>
        <v>17</v>
      </c>
      <c r="Z211" s="2">
        <f t="shared" si="31"/>
        <v>0</v>
      </c>
    </row>
    <row r="212" spans="16:26" x14ac:dyDescent="0.25">
      <c r="P212" s="2">
        <v>21</v>
      </c>
      <c r="Q212" s="6">
        <f t="shared" si="24"/>
        <v>210</v>
      </c>
      <c r="R212" s="2">
        <f t="shared" si="25"/>
        <v>9</v>
      </c>
      <c r="S212" s="2">
        <f t="shared" si="26"/>
        <v>18</v>
      </c>
      <c r="T212" s="2">
        <f t="shared" si="30"/>
        <v>0</v>
      </c>
      <c r="V212" s="2">
        <v>21</v>
      </c>
      <c r="W212" s="6">
        <f t="shared" si="27"/>
        <v>210</v>
      </c>
      <c r="X212" s="2">
        <f t="shared" si="28"/>
        <v>9</v>
      </c>
      <c r="Y212" s="2">
        <f t="shared" si="29"/>
        <v>18</v>
      </c>
      <c r="Z212" s="2">
        <f t="shared" si="31"/>
        <v>0</v>
      </c>
    </row>
    <row r="213" spans="16:26" x14ac:dyDescent="0.25">
      <c r="P213" s="2">
        <v>21.1</v>
      </c>
      <c r="Q213" s="6">
        <f t="shared" si="24"/>
        <v>211</v>
      </c>
      <c r="R213" s="2">
        <f t="shared" si="25"/>
        <v>9</v>
      </c>
      <c r="S213" s="2">
        <f t="shared" si="26"/>
        <v>19</v>
      </c>
      <c r="T213" s="2">
        <f t="shared" si="30"/>
        <v>0</v>
      </c>
      <c r="V213" s="2">
        <v>21.1</v>
      </c>
      <c r="W213" s="6">
        <f t="shared" si="27"/>
        <v>211</v>
      </c>
      <c r="X213" s="2">
        <f t="shared" si="28"/>
        <v>9</v>
      </c>
      <c r="Y213" s="2">
        <f t="shared" si="29"/>
        <v>19</v>
      </c>
      <c r="Z213" s="2">
        <f t="shared" si="31"/>
        <v>0</v>
      </c>
    </row>
    <row r="214" spans="16:26" x14ac:dyDescent="0.25">
      <c r="P214" s="2">
        <v>21.2</v>
      </c>
      <c r="Q214" s="6">
        <f t="shared" si="24"/>
        <v>212</v>
      </c>
      <c r="R214" s="2">
        <f t="shared" si="25"/>
        <v>9</v>
      </c>
      <c r="S214" s="2">
        <f t="shared" si="26"/>
        <v>20</v>
      </c>
      <c r="T214" s="2">
        <f t="shared" si="30"/>
        <v>0</v>
      </c>
      <c r="V214" s="2">
        <v>21.2</v>
      </c>
      <c r="W214" s="6">
        <f t="shared" si="27"/>
        <v>212</v>
      </c>
      <c r="X214" s="2">
        <f t="shared" si="28"/>
        <v>9</v>
      </c>
      <c r="Y214" s="2">
        <f t="shared" si="29"/>
        <v>20</v>
      </c>
      <c r="Z214" s="2">
        <f t="shared" si="31"/>
        <v>0</v>
      </c>
    </row>
    <row r="215" spans="16:26" x14ac:dyDescent="0.25">
      <c r="P215" s="2">
        <v>21.3</v>
      </c>
      <c r="Q215" s="6">
        <f t="shared" si="24"/>
        <v>213</v>
      </c>
      <c r="R215" s="2">
        <f t="shared" si="25"/>
        <v>9</v>
      </c>
      <c r="S215" s="2">
        <f t="shared" si="26"/>
        <v>21</v>
      </c>
      <c r="T215" s="2">
        <f t="shared" si="30"/>
        <v>0</v>
      </c>
      <c r="V215" s="2">
        <v>21.3</v>
      </c>
      <c r="W215" s="6">
        <f t="shared" si="27"/>
        <v>213</v>
      </c>
      <c r="X215" s="2">
        <f t="shared" si="28"/>
        <v>9</v>
      </c>
      <c r="Y215" s="2">
        <f t="shared" si="29"/>
        <v>21</v>
      </c>
      <c r="Z215" s="2">
        <f t="shared" si="31"/>
        <v>0</v>
      </c>
    </row>
    <row r="216" spans="16:26" x14ac:dyDescent="0.25">
      <c r="P216" s="2">
        <v>21.4</v>
      </c>
      <c r="Q216" s="6">
        <f t="shared" si="24"/>
        <v>214</v>
      </c>
      <c r="R216" s="2">
        <f t="shared" si="25"/>
        <v>9</v>
      </c>
      <c r="S216" s="2">
        <f t="shared" si="26"/>
        <v>22</v>
      </c>
      <c r="T216" s="2">
        <f t="shared" si="30"/>
        <v>0</v>
      </c>
      <c r="V216" s="2">
        <v>21.4</v>
      </c>
      <c r="W216" s="6">
        <f t="shared" si="27"/>
        <v>214</v>
      </c>
      <c r="X216" s="2">
        <f t="shared" si="28"/>
        <v>9</v>
      </c>
      <c r="Y216" s="2">
        <f t="shared" si="29"/>
        <v>22</v>
      </c>
      <c r="Z216" s="2">
        <f t="shared" si="31"/>
        <v>0</v>
      </c>
    </row>
    <row r="217" spans="16:26" x14ac:dyDescent="0.25">
      <c r="P217" s="2">
        <v>21.5</v>
      </c>
      <c r="Q217" s="6">
        <f t="shared" si="24"/>
        <v>215</v>
      </c>
      <c r="R217" s="2">
        <f t="shared" si="25"/>
        <v>9</v>
      </c>
      <c r="S217" s="2">
        <f t="shared" si="26"/>
        <v>23</v>
      </c>
      <c r="T217" s="2">
        <f t="shared" si="30"/>
        <v>0</v>
      </c>
      <c r="V217" s="2">
        <v>21.5</v>
      </c>
      <c r="W217" s="6">
        <f t="shared" si="27"/>
        <v>215</v>
      </c>
      <c r="X217" s="2">
        <f t="shared" si="28"/>
        <v>9</v>
      </c>
      <c r="Y217" s="2">
        <f t="shared" si="29"/>
        <v>23</v>
      </c>
      <c r="Z217" s="2">
        <f t="shared" si="31"/>
        <v>0</v>
      </c>
    </row>
    <row r="218" spans="16:26" x14ac:dyDescent="0.25">
      <c r="P218" s="2">
        <v>21.6</v>
      </c>
      <c r="Q218" s="6">
        <f t="shared" si="24"/>
        <v>216</v>
      </c>
      <c r="R218" s="2">
        <f t="shared" si="25"/>
        <v>10</v>
      </c>
      <c r="S218" s="2">
        <f t="shared" si="26"/>
        <v>0</v>
      </c>
      <c r="T218" s="2">
        <f t="shared" si="30"/>
        <v>0</v>
      </c>
      <c r="V218" s="2">
        <v>21.6</v>
      </c>
      <c r="W218" s="6">
        <f t="shared" si="27"/>
        <v>216</v>
      </c>
      <c r="X218" s="2">
        <f t="shared" si="28"/>
        <v>10</v>
      </c>
      <c r="Y218" s="2">
        <f t="shared" si="29"/>
        <v>0</v>
      </c>
      <c r="Z218" s="2">
        <f t="shared" si="31"/>
        <v>0</v>
      </c>
    </row>
    <row r="219" spans="16:26" x14ac:dyDescent="0.25">
      <c r="P219" s="2">
        <v>21.7</v>
      </c>
      <c r="Q219" s="6">
        <f t="shared" si="24"/>
        <v>217</v>
      </c>
      <c r="R219" s="2">
        <f t="shared" si="25"/>
        <v>10</v>
      </c>
      <c r="S219" s="2">
        <f t="shared" si="26"/>
        <v>1</v>
      </c>
      <c r="T219" s="2">
        <f t="shared" si="30"/>
        <v>0</v>
      </c>
      <c r="V219" s="2">
        <v>21.7</v>
      </c>
      <c r="W219" s="6">
        <f t="shared" si="27"/>
        <v>217</v>
      </c>
      <c r="X219" s="2">
        <f t="shared" si="28"/>
        <v>10</v>
      </c>
      <c r="Y219" s="2">
        <f t="shared" si="29"/>
        <v>1</v>
      </c>
      <c r="Z219" s="2">
        <f t="shared" si="31"/>
        <v>0</v>
      </c>
    </row>
    <row r="220" spans="16:26" x14ac:dyDescent="0.25">
      <c r="P220" s="2">
        <v>21.8</v>
      </c>
      <c r="Q220" s="6">
        <f t="shared" si="24"/>
        <v>218</v>
      </c>
      <c r="R220" s="2">
        <f t="shared" si="25"/>
        <v>10</v>
      </c>
      <c r="S220" s="2">
        <f t="shared" si="26"/>
        <v>2</v>
      </c>
      <c r="T220" s="2">
        <f t="shared" si="30"/>
        <v>0</v>
      </c>
      <c r="V220" s="2">
        <v>21.8</v>
      </c>
      <c r="W220" s="6">
        <f t="shared" si="27"/>
        <v>218</v>
      </c>
      <c r="X220" s="2">
        <f t="shared" si="28"/>
        <v>10</v>
      </c>
      <c r="Y220" s="2">
        <f t="shared" si="29"/>
        <v>2</v>
      </c>
      <c r="Z220" s="2">
        <f t="shared" si="31"/>
        <v>0</v>
      </c>
    </row>
    <row r="221" spans="16:26" x14ac:dyDescent="0.25">
      <c r="P221" s="2">
        <v>21.9</v>
      </c>
      <c r="Q221" s="6">
        <f t="shared" si="24"/>
        <v>219</v>
      </c>
      <c r="R221" s="2">
        <f t="shared" si="25"/>
        <v>10</v>
      </c>
      <c r="S221" s="2">
        <f t="shared" si="26"/>
        <v>3</v>
      </c>
      <c r="T221" s="2">
        <f t="shared" si="30"/>
        <v>0</v>
      </c>
      <c r="V221" s="2">
        <v>21.9</v>
      </c>
      <c r="W221" s="6">
        <f t="shared" si="27"/>
        <v>219</v>
      </c>
      <c r="X221" s="2">
        <f t="shared" si="28"/>
        <v>10</v>
      </c>
      <c r="Y221" s="2">
        <f t="shared" si="29"/>
        <v>3</v>
      </c>
      <c r="Z221" s="2">
        <f t="shared" si="31"/>
        <v>0</v>
      </c>
    </row>
    <row r="222" spans="16:26" x14ac:dyDescent="0.25">
      <c r="P222" s="2">
        <v>22</v>
      </c>
      <c r="Q222" s="6">
        <f t="shared" si="24"/>
        <v>220</v>
      </c>
      <c r="R222" s="2">
        <f t="shared" si="25"/>
        <v>10</v>
      </c>
      <c r="S222" s="2">
        <f t="shared" si="26"/>
        <v>4</v>
      </c>
      <c r="T222" s="2">
        <f t="shared" si="30"/>
        <v>0</v>
      </c>
      <c r="V222" s="2">
        <v>22</v>
      </c>
      <c r="W222" s="6">
        <f t="shared" si="27"/>
        <v>220</v>
      </c>
      <c r="X222" s="2">
        <f t="shared" si="28"/>
        <v>10</v>
      </c>
      <c r="Y222" s="2">
        <f t="shared" si="29"/>
        <v>4</v>
      </c>
      <c r="Z222" s="2">
        <f t="shared" si="31"/>
        <v>0</v>
      </c>
    </row>
    <row r="223" spans="16:26" x14ac:dyDescent="0.25">
      <c r="P223" s="2">
        <v>22.1</v>
      </c>
      <c r="Q223" s="6">
        <f t="shared" si="24"/>
        <v>221</v>
      </c>
      <c r="R223" s="2">
        <f t="shared" si="25"/>
        <v>10</v>
      </c>
      <c r="S223" s="2">
        <f t="shared" si="26"/>
        <v>5</v>
      </c>
      <c r="T223" s="2">
        <f t="shared" si="30"/>
        <v>0</v>
      </c>
      <c r="V223" s="2">
        <v>22.1</v>
      </c>
      <c r="W223" s="6">
        <f t="shared" si="27"/>
        <v>221</v>
      </c>
      <c r="X223" s="2">
        <f t="shared" si="28"/>
        <v>10</v>
      </c>
      <c r="Y223" s="2">
        <f t="shared" si="29"/>
        <v>5</v>
      </c>
      <c r="Z223" s="2">
        <f t="shared" si="31"/>
        <v>0</v>
      </c>
    </row>
    <row r="224" spans="16:26" x14ac:dyDescent="0.25">
      <c r="P224" s="2">
        <v>22.2</v>
      </c>
      <c r="Q224" s="6">
        <f t="shared" si="24"/>
        <v>222</v>
      </c>
      <c r="R224" s="2">
        <f t="shared" si="25"/>
        <v>10</v>
      </c>
      <c r="S224" s="2">
        <f t="shared" si="26"/>
        <v>6</v>
      </c>
      <c r="T224" s="2">
        <f t="shared" si="30"/>
        <v>0</v>
      </c>
      <c r="V224" s="2">
        <v>22.2</v>
      </c>
      <c r="W224" s="6">
        <f t="shared" si="27"/>
        <v>222</v>
      </c>
      <c r="X224" s="2">
        <f t="shared" si="28"/>
        <v>10</v>
      </c>
      <c r="Y224" s="2">
        <f t="shared" si="29"/>
        <v>6</v>
      </c>
      <c r="Z224" s="2">
        <f t="shared" si="31"/>
        <v>0</v>
      </c>
    </row>
    <row r="225" spans="16:26" x14ac:dyDescent="0.25">
      <c r="P225" s="2">
        <v>22.3</v>
      </c>
      <c r="Q225" s="6">
        <f t="shared" si="24"/>
        <v>223</v>
      </c>
      <c r="R225" s="2">
        <f t="shared" si="25"/>
        <v>10</v>
      </c>
      <c r="S225" s="2">
        <f t="shared" si="26"/>
        <v>7</v>
      </c>
      <c r="T225" s="2">
        <f t="shared" si="30"/>
        <v>0</v>
      </c>
      <c r="V225" s="2">
        <v>22.3</v>
      </c>
      <c r="W225" s="6">
        <f t="shared" si="27"/>
        <v>223</v>
      </c>
      <c r="X225" s="2">
        <f t="shared" si="28"/>
        <v>10</v>
      </c>
      <c r="Y225" s="2">
        <f t="shared" si="29"/>
        <v>7</v>
      </c>
      <c r="Z225" s="2">
        <f t="shared" si="31"/>
        <v>0</v>
      </c>
    </row>
    <row r="226" spans="16:26" x14ac:dyDescent="0.25">
      <c r="P226" s="2">
        <v>22.4</v>
      </c>
      <c r="Q226" s="6">
        <f t="shared" si="24"/>
        <v>224</v>
      </c>
      <c r="R226" s="2">
        <f t="shared" si="25"/>
        <v>10</v>
      </c>
      <c r="S226" s="2">
        <f t="shared" si="26"/>
        <v>8</v>
      </c>
      <c r="T226" s="2">
        <f t="shared" si="30"/>
        <v>0</v>
      </c>
      <c r="V226" s="2">
        <v>22.4</v>
      </c>
      <c r="W226" s="6">
        <f t="shared" si="27"/>
        <v>224</v>
      </c>
      <c r="X226" s="2">
        <f t="shared" si="28"/>
        <v>10</v>
      </c>
      <c r="Y226" s="2">
        <f t="shared" si="29"/>
        <v>8</v>
      </c>
      <c r="Z226" s="2">
        <f t="shared" si="31"/>
        <v>0</v>
      </c>
    </row>
    <row r="227" spans="16:26" x14ac:dyDescent="0.25">
      <c r="P227" s="2">
        <v>22.5</v>
      </c>
      <c r="Q227" s="6">
        <f t="shared" si="24"/>
        <v>225</v>
      </c>
      <c r="R227" s="2">
        <f t="shared" si="25"/>
        <v>10</v>
      </c>
      <c r="S227" s="2">
        <f t="shared" si="26"/>
        <v>9</v>
      </c>
      <c r="T227" s="2">
        <f t="shared" si="30"/>
        <v>0</v>
      </c>
      <c r="V227" s="2">
        <v>22.5</v>
      </c>
      <c r="W227" s="6">
        <f t="shared" si="27"/>
        <v>225</v>
      </c>
      <c r="X227" s="2">
        <f t="shared" si="28"/>
        <v>10</v>
      </c>
      <c r="Y227" s="2">
        <f t="shared" si="29"/>
        <v>9</v>
      </c>
      <c r="Z227" s="2">
        <f t="shared" si="31"/>
        <v>0</v>
      </c>
    </row>
    <row r="228" spans="16:26" x14ac:dyDescent="0.25">
      <c r="P228" s="2">
        <v>22.6</v>
      </c>
      <c r="Q228" s="6">
        <f t="shared" si="24"/>
        <v>226</v>
      </c>
      <c r="R228" s="2">
        <f t="shared" si="25"/>
        <v>10</v>
      </c>
      <c r="S228" s="2">
        <f t="shared" si="26"/>
        <v>10</v>
      </c>
      <c r="T228" s="2">
        <f t="shared" si="30"/>
        <v>0</v>
      </c>
      <c r="V228" s="2">
        <v>22.6</v>
      </c>
      <c r="W228" s="6">
        <f t="shared" si="27"/>
        <v>226</v>
      </c>
      <c r="X228" s="2">
        <f t="shared" si="28"/>
        <v>10</v>
      </c>
      <c r="Y228" s="2">
        <f t="shared" si="29"/>
        <v>10</v>
      </c>
      <c r="Z228" s="2">
        <f t="shared" si="31"/>
        <v>0</v>
      </c>
    </row>
    <row r="229" spans="16:26" x14ac:dyDescent="0.25">
      <c r="P229" s="2">
        <v>22.7</v>
      </c>
      <c r="Q229" s="6">
        <f t="shared" si="24"/>
        <v>227</v>
      </c>
      <c r="R229" s="2">
        <f t="shared" si="25"/>
        <v>10</v>
      </c>
      <c r="S229" s="2">
        <f t="shared" si="26"/>
        <v>11</v>
      </c>
      <c r="T229" s="2">
        <f t="shared" si="30"/>
        <v>0</v>
      </c>
      <c r="V229" s="2">
        <v>22.7</v>
      </c>
      <c r="W229" s="6">
        <f t="shared" si="27"/>
        <v>227</v>
      </c>
      <c r="X229" s="2">
        <f t="shared" si="28"/>
        <v>10</v>
      </c>
      <c r="Y229" s="2">
        <f t="shared" si="29"/>
        <v>11</v>
      </c>
      <c r="Z229" s="2">
        <f t="shared" si="31"/>
        <v>0</v>
      </c>
    </row>
    <row r="230" spans="16:26" x14ac:dyDescent="0.25">
      <c r="P230" s="2">
        <v>22.8</v>
      </c>
      <c r="Q230" s="6">
        <f t="shared" si="24"/>
        <v>228</v>
      </c>
      <c r="R230" s="2">
        <f t="shared" si="25"/>
        <v>10</v>
      </c>
      <c r="S230" s="2">
        <f t="shared" si="26"/>
        <v>12</v>
      </c>
      <c r="T230" s="2">
        <f t="shared" si="30"/>
        <v>0</v>
      </c>
      <c r="V230" s="2">
        <v>22.8</v>
      </c>
      <c r="W230" s="6">
        <f t="shared" si="27"/>
        <v>228</v>
      </c>
      <c r="X230" s="2">
        <f t="shared" si="28"/>
        <v>10</v>
      </c>
      <c r="Y230" s="2">
        <f t="shared" si="29"/>
        <v>12</v>
      </c>
      <c r="Z230" s="2">
        <f t="shared" si="31"/>
        <v>0</v>
      </c>
    </row>
    <row r="231" spans="16:26" x14ac:dyDescent="0.25">
      <c r="P231" s="2">
        <v>22.9</v>
      </c>
      <c r="Q231" s="6">
        <f t="shared" si="24"/>
        <v>229</v>
      </c>
      <c r="R231" s="2">
        <f t="shared" si="25"/>
        <v>10</v>
      </c>
      <c r="S231" s="2">
        <f t="shared" si="26"/>
        <v>13</v>
      </c>
      <c r="T231" s="2">
        <f t="shared" si="30"/>
        <v>0</v>
      </c>
      <c r="V231" s="2">
        <v>22.9</v>
      </c>
      <c r="W231" s="6">
        <f t="shared" si="27"/>
        <v>229</v>
      </c>
      <c r="X231" s="2">
        <f t="shared" si="28"/>
        <v>10</v>
      </c>
      <c r="Y231" s="2">
        <f t="shared" si="29"/>
        <v>13</v>
      </c>
      <c r="Z231" s="2">
        <f t="shared" si="31"/>
        <v>0</v>
      </c>
    </row>
    <row r="232" spans="16:26" x14ac:dyDescent="0.25">
      <c r="P232" s="2">
        <v>23</v>
      </c>
      <c r="Q232" s="6">
        <f t="shared" si="24"/>
        <v>230</v>
      </c>
      <c r="R232" s="2">
        <f t="shared" si="25"/>
        <v>10</v>
      </c>
      <c r="S232" s="2">
        <f t="shared" si="26"/>
        <v>14</v>
      </c>
      <c r="T232" s="2">
        <f t="shared" si="30"/>
        <v>0</v>
      </c>
      <c r="V232" s="2">
        <v>23</v>
      </c>
      <c r="W232" s="6">
        <f t="shared" si="27"/>
        <v>230</v>
      </c>
      <c r="X232" s="2">
        <f t="shared" si="28"/>
        <v>10</v>
      </c>
      <c r="Y232" s="2">
        <f t="shared" si="29"/>
        <v>14</v>
      </c>
      <c r="Z232" s="2">
        <f t="shared" si="31"/>
        <v>0</v>
      </c>
    </row>
    <row r="233" spans="16:26" x14ac:dyDescent="0.25">
      <c r="P233" s="2">
        <v>23.1</v>
      </c>
      <c r="Q233" s="6">
        <f t="shared" si="24"/>
        <v>231</v>
      </c>
      <c r="R233" s="2">
        <f t="shared" si="25"/>
        <v>10</v>
      </c>
      <c r="S233" s="2">
        <f t="shared" si="26"/>
        <v>15</v>
      </c>
      <c r="T233" s="2">
        <f t="shared" si="30"/>
        <v>0</v>
      </c>
      <c r="V233" s="2">
        <v>23.1</v>
      </c>
      <c r="W233" s="6">
        <f t="shared" si="27"/>
        <v>231</v>
      </c>
      <c r="X233" s="2">
        <f t="shared" si="28"/>
        <v>10</v>
      </c>
      <c r="Y233" s="2">
        <f t="shared" si="29"/>
        <v>15</v>
      </c>
      <c r="Z233" s="2">
        <f t="shared" si="31"/>
        <v>0</v>
      </c>
    </row>
    <row r="234" spans="16:26" x14ac:dyDescent="0.25">
      <c r="P234" s="2">
        <v>23.2</v>
      </c>
      <c r="Q234" s="6">
        <f t="shared" si="24"/>
        <v>232</v>
      </c>
      <c r="R234" s="2">
        <f t="shared" si="25"/>
        <v>10</v>
      </c>
      <c r="S234" s="2">
        <f t="shared" si="26"/>
        <v>16</v>
      </c>
      <c r="T234" s="2">
        <f t="shared" si="30"/>
        <v>0</v>
      </c>
      <c r="V234" s="2">
        <v>23.2</v>
      </c>
      <c r="W234" s="6">
        <f t="shared" si="27"/>
        <v>232</v>
      </c>
      <c r="X234" s="2">
        <f t="shared" si="28"/>
        <v>10</v>
      </c>
      <c r="Y234" s="2">
        <f t="shared" si="29"/>
        <v>16</v>
      </c>
      <c r="Z234" s="2">
        <f t="shared" si="31"/>
        <v>0</v>
      </c>
    </row>
    <row r="235" spans="16:26" x14ac:dyDescent="0.25">
      <c r="P235" s="2">
        <v>23.3</v>
      </c>
      <c r="Q235" s="6">
        <f t="shared" si="24"/>
        <v>233</v>
      </c>
      <c r="R235" s="2">
        <f t="shared" si="25"/>
        <v>10</v>
      </c>
      <c r="S235" s="2">
        <f t="shared" si="26"/>
        <v>17</v>
      </c>
      <c r="T235" s="2">
        <f t="shared" si="30"/>
        <v>0</v>
      </c>
      <c r="V235" s="2">
        <v>23.3</v>
      </c>
      <c r="W235" s="6">
        <f t="shared" si="27"/>
        <v>233</v>
      </c>
      <c r="X235" s="2">
        <f t="shared" si="28"/>
        <v>10</v>
      </c>
      <c r="Y235" s="2">
        <f t="shared" si="29"/>
        <v>17</v>
      </c>
      <c r="Z235" s="2">
        <f t="shared" si="31"/>
        <v>0</v>
      </c>
    </row>
    <row r="236" spans="16:26" x14ac:dyDescent="0.25">
      <c r="P236" s="2">
        <v>23.4</v>
      </c>
      <c r="Q236" s="6">
        <f t="shared" si="24"/>
        <v>234</v>
      </c>
      <c r="R236" s="2">
        <f t="shared" si="25"/>
        <v>10</v>
      </c>
      <c r="S236" s="2">
        <f t="shared" si="26"/>
        <v>18</v>
      </c>
      <c r="T236" s="2">
        <f t="shared" si="30"/>
        <v>0</v>
      </c>
      <c r="V236" s="2">
        <v>23.4</v>
      </c>
      <c r="W236" s="6">
        <f t="shared" si="27"/>
        <v>234</v>
      </c>
      <c r="X236" s="2">
        <f t="shared" si="28"/>
        <v>10</v>
      </c>
      <c r="Y236" s="2">
        <f t="shared" si="29"/>
        <v>18</v>
      </c>
      <c r="Z236" s="2">
        <f t="shared" si="31"/>
        <v>0</v>
      </c>
    </row>
    <row r="237" spans="16:26" x14ac:dyDescent="0.25">
      <c r="P237" s="2">
        <v>23.5</v>
      </c>
      <c r="Q237" s="6">
        <f t="shared" si="24"/>
        <v>235</v>
      </c>
      <c r="R237" s="2">
        <f t="shared" si="25"/>
        <v>10</v>
      </c>
      <c r="S237" s="2">
        <f t="shared" si="26"/>
        <v>19</v>
      </c>
      <c r="T237" s="2">
        <f t="shared" si="30"/>
        <v>0</v>
      </c>
      <c r="V237" s="2">
        <v>23.5</v>
      </c>
      <c r="W237" s="6">
        <f t="shared" si="27"/>
        <v>235</v>
      </c>
      <c r="X237" s="2">
        <f t="shared" si="28"/>
        <v>10</v>
      </c>
      <c r="Y237" s="2">
        <f t="shared" si="29"/>
        <v>19</v>
      </c>
      <c r="Z237" s="2">
        <f t="shared" si="31"/>
        <v>0</v>
      </c>
    </row>
    <row r="238" spans="16:26" x14ac:dyDescent="0.25">
      <c r="P238" s="2">
        <v>23.6</v>
      </c>
      <c r="Q238" s="6">
        <f t="shared" si="24"/>
        <v>236</v>
      </c>
      <c r="R238" s="2">
        <f t="shared" si="25"/>
        <v>10</v>
      </c>
      <c r="S238" s="2">
        <f t="shared" si="26"/>
        <v>20</v>
      </c>
      <c r="T238" s="2">
        <f t="shared" si="30"/>
        <v>0</v>
      </c>
      <c r="V238" s="2">
        <v>23.6</v>
      </c>
      <c r="W238" s="6">
        <f t="shared" si="27"/>
        <v>236</v>
      </c>
      <c r="X238" s="2">
        <f t="shared" si="28"/>
        <v>10</v>
      </c>
      <c r="Y238" s="2">
        <f t="shared" si="29"/>
        <v>20</v>
      </c>
      <c r="Z238" s="2">
        <f t="shared" si="31"/>
        <v>0</v>
      </c>
    </row>
    <row r="239" spans="16:26" x14ac:dyDescent="0.25">
      <c r="P239" s="2">
        <v>23.7</v>
      </c>
      <c r="Q239" s="6">
        <f t="shared" si="24"/>
        <v>237</v>
      </c>
      <c r="R239" s="2">
        <f t="shared" si="25"/>
        <v>10</v>
      </c>
      <c r="S239" s="2">
        <f t="shared" si="26"/>
        <v>21</v>
      </c>
      <c r="T239" s="2">
        <f t="shared" si="30"/>
        <v>0</v>
      </c>
      <c r="V239" s="2">
        <v>23.7</v>
      </c>
      <c r="W239" s="6">
        <f t="shared" si="27"/>
        <v>237</v>
      </c>
      <c r="X239" s="2">
        <f t="shared" si="28"/>
        <v>10</v>
      </c>
      <c r="Y239" s="2">
        <f t="shared" si="29"/>
        <v>21</v>
      </c>
      <c r="Z239" s="2">
        <f t="shared" si="31"/>
        <v>0</v>
      </c>
    </row>
    <row r="240" spans="16:26" x14ac:dyDescent="0.25">
      <c r="P240" s="2">
        <v>23.8</v>
      </c>
      <c r="Q240" s="6">
        <f t="shared" si="24"/>
        <v>238</v>
      </c>
      <c r="R240" s="2">
        <f t="shared" si="25"/>
        <v>10</v>
      </c>
      <c r="S240" s="2">
        <f t="shared" si="26"/>
        <v>22</v>
      </c>
      <c r="T240" s="2">
        <f t="shared" si="30"/>
        <v>0</v>
      </c>
      <c r="V240" s="2">
        <v>23.8</v>
      </c>
      <c r="W240" s="6">
        <f t="shared" si="27"/>
        <v>238</v>
      </c>
      <c r="X240" s="2">
        <f t="shared" si="28"/>
        <v>10</v>
      </c>
      <c r="Y240" s="2">
        <f t="shared" si="29"/>
        <v>22</v>
      </c>
      <c r="Z240" s="2">
        <f t="shared" si="31"/>
        <v>0</v>
      </c>
    </row>
    <row r="241" spans="16:26" x14ac:dyDescent="0.25">
      <c r="P241" s="2">
        <v>23.9</v>
      </c>
      <c r="Q241" s="6">
        <f t="shared" si="24"/>
        <v>239</v>
      </c>
      <c r="R241" s="2">
        <f t="shared" si="25"/>
        <v>10</v>
      </c>
      <c r="S241" s="2">
        <f t="shared" si="26"/>
        <v>23</v>
      </c>
      <c r="T241" s="2">
        <f t="shared" si="30"/>
        <v>0</v>
      </c>
      <c r="V241" s="2">
        <v>23.9</v>
      </c>
      <c r="W241" s="6">
        <f t="shared" si="27"/>
        <v>239</v>
      </c>
      <c r="X241" s="2">
        <f t="shared" si="28"/>
        <v>10</v>
      </c>
      <c r="Y241" s="2">
        <f t="shared" si="29"/>
        <v>23</v>
      </c>
      <c r="Z241" s="2">
        <f t="shared" si="31"/>
        <v>0</v>
      </c>
    </row>
    <row r="242" spans="16:26" x14ac:dyDescent="0.25">
      <c r="P242" s="2">
        <v>24</v>
      </c>
      <c r="Q242" s="6">
        <f t="shared" si="24"/>
        <v>240</v>
      </c>
      <c r="R242" s="2">
        <f t="shared" si="25"/>
        <v>11</v>
      </c>
      <c r="S242" s="2">
        <f t="shared" si="26"/>
        <v>0</v>
      </c>
      <c r="T242" s="2">
        <f t="shared" si="30"/>
        <v>0</v>
      </c>
      <c r="V242" s="2">
        <v>24</v>
      </c>
      <c r="W242" s="6">
        <f t="shared" si="27"/>
        <v>240</v>
      </c>
      <c r="X242" s="2">
        <f t="shared" si="28"/>
        <v>11</v>
      </c>
      <c r="Y242" s="2">
        <f t="shared" si="29"/>
        <v>0</v>
      </c>
      <c r="Z242" s="2">
        <f t="shared" si="31"/>
        <v>0</v>
      </c>
    </row>
  </sheetData>
  <phoneticPr fontId="5" type="noConversion"/>
  <printOptions gridLines="1" gridLinesSet="0"/>
  <pageMargins left="0.78740157499999996" right="0.78740157499999996" top="0.984251969" bottom="0.984251969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Administrations répétées</vt:lpstr>
      <vt:lpstr>calculs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abousquet</dc:creator>
  <cp:lastModifiedBy>Alain Bousquet-Melou</cp:lastModifiedBy>
  <cp:lastPrinted>2007-03-22T10:12:51Z</cp:lastPrinted>
  <dcterms:created xsi:type="dcterms:W3CDTF">2000-09-01T14:59:39Z</dcterms:created>
  <dcterms:modified xsi:type="dcterms:W3CDTF">2026-04-03T06:11:05Z</dcterms:modified>
</cp:coreProperties>
</file>