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usque\Dropbox\Aude_partage\Training School\"/>
    </mc:Choice>
  </mc:AlternateContent>
  <xr:revisionPtr revIDLastSave="0" documentId="13_ncr:1_{2536442D-6A19-477C-B356-7873CBD0FBEC}" xr6:coauthVersionLast="47" xr6:coauthVersionMax="47" xr10:uidLastSave="{00000000-0000-0000-0000-000000000000}"/>
  <bookViews>
    <workbookView xWindow="-108" yWindow="-108" windowWidth="23256" windowHeight="13896" firstSheet="2" activeTab="4" xr2:uid="{00000000-000D-0000-FFFF-FFFF00000000}"/>
  </bookViews>
  <sheets>
    <sheet name="low inoculum (data )" sheetId="5" r:id="rId1"/>
    <sheet name="high ino(data)" sheetId="7" r:id="rId2"/>
    <sheet name="low inoculum (killing rates)" sheetId="8" r:id="rId3"/>
    <sheet name="high inoculum (killing rates)" sheetId="10" r:id="rId4"/>
    <sheet name="low ino(bactericidal effects)" sheetId="9" r:id="rId5"/>
    <sheet name="high ino(bactericidal effect)" sheetId="11" r:id="rId6"/>
    <sheet name="low inoculum (raw data only)" sheetId="4" r:id="rId7"/>
    <sheet name="high inoculum (raw data only)" sheetId="1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8" l="1"/>
  <c r="B15" i="9" l="1"/>
  <c r="C29" i="11" l="1"/>
  <c r="D29" i="11"/>
  <c r="E29" i="11"/>
  <c r="F29" i="11"/>
  <c r="G29" i="11"/>
  <c r="H29" i="11"/>
  <c r="I29" i="11"/>
  <c r="B29" i="11"/>
  <c r="C29" i="9"/>
  <c r="D29" i="9"/>
  <c r="E29" i="9"/>
  <c r="F29" i="9"/>
  <c r="G29" i="9"/>
  <c r="H29" i="9"/>
  <c r="I29" i="9"/>
  <c r="B29" i="9"/>
  <c r="G19" i="5" l="1"/>
  <c r="H19" i="5"/>
  <c r="G18" i="5"/>
  <c r="H18" i="5"/>
  <c r="I18" i="5"/>
  <c r="F21" i="5"/>
  <c r="F20" i="5"/>
  <c r="F19" i="5"/>
  <c r="F18" i="5"/>
  <c r="E18" i="5"/>
  <c r="E19" i="5"/>
  <c r="E20" i="5"/>
  <c r="E21" i="5"/>
  <c r="E22" i="5"/>
  <c r="C18" i="5"/>
  <c r="D18" i="5"/>
  <c r="C19" i="5"/>
  <c r="D19" i="5"/>
  <c r="C20" i="5"/>
  <c r="D20" i="5"/>
  <c r="C21" i="5"/>
  <c r="D21" i="5"/>
  <c r="C22" i="5"/>
  <c r="D22" i="5"/>
  <c r="C23" i="5"/>
  <c r="D23" i="5"/>
  <c r="C24" i="5"/>
  <c r="D24" i="5"/>
  <c r="C25" i="5"/>
  <c r="D25" i="5"/>
  <c r="B19" i="5"/>
  <c r="B20" i="5"/>
  <c r="B21" i="5"/>
  <c r="B22" i="5"/>
  <c r="B23" i="5"/>
  <c r="B24" i="5"/>
  <c r="B25" i="5"/>
  <c r="B18" i="5"/>
  <c r="I21" i="11" l="1"/>
  <c r="H21" i="11"/>
  <c r="G21" i="11"/>
  <c r="F21" i="11"/>
  <c r="E21" i="11"/>
  <c r="D21" i="11"/>
  <c r="C21" i="11"/>
  <c r="B21" i="11"/>
  <c r="I20" i="11"/>
  <c r="H20" i="11"/>
  <c r="G20" i="11"/>
  <c r="F20" i="11"/>
  <c r="E20" i="11"/>
  <c r="D20" i="11"/>
  <c r="C20" i="11"/>
  <c r="B20" i="11"/>
  <c r="I19" i="11"/>
  <c r="H19" i="11"/>
  <c r="G19" i="11"/>
  <c r="F19" i="11"/>
  <c r="E19" i="11"/>
  <c r="D19" i="11"/>
  <c r="C19" i="11"/>
  <c r="B19" i="11"/>
  <c r="I18" i="11"/>
  <c r="H18" i="11"/>
  <c r="G18" i="11"/>
  <c r="F18" i="11"/>
  <c r="E18" i="11"/>
  <c r="D18" i="11"/>
  <c r="C18" i="11"/>
  <c r="B18" i="11"/>
  <c r="I17" i="11"/>
  <c r="H17" i="11"/>
  <c r="G17" i="11"/>
  <c r="F17" i="11"/>
  <c r="E17" i="11"/>
  <c r="D17" i="11"/>
  <c r="C17" i="11"/>
  <c r="B17" i="11"/>
  <c r="I16" i="11"/>
  <c r="H16" i="11"/>
  <c r="G16" i="11"/>
  <c r="F16" i="11"/>
  <c r="E16" i="11"/>
  <c r="D16" i="11"/>
  <c r="C16" i="11"/>
  <c r="B16" i="11"/>
  <c r="I15" i="11"/>
  <c r="I23" i="11" s="1"/>
  <c r="H15" i="11"/>
  <c r="H23" i="11" s="1"/>
  <c r="G15" i="11"/>
  <c r="G23" i="11" s="1"/>
  <c r="F15" i="11"/>
  <c r="F23" i="11" s="1"/>
  <c r="E15" i="11"/>
  <c r="E23" i="11" s="1"/>
  <c r="D15" i="11"/>
  <c r="C15" i="11"/>
  <c r="C23" i="11" s="1"/>
  <c r="B15" i="11"/>
  <c r="B18" i="10"/>
  <c r="B17" i="10"/>
  <c r="B16" i="10"/>
  <c r="B15" i="10"/>
  <c r="I18" i="10"/>
  <c r="H18" i="10"/>
  <c r="G18" i="10"/>
  <c r="F18" i="10"/>
  <c r="E18" i="10"/>
  <c r="D18" i="10"/>
  <c r="C18" i="10"/>
  <c r="I17" i="10"/>
  <c r="H17" i="10"/>
  <c r="G17" i="10"/>
  <c r="F17" i="10"/>
  <c r="E17" i="10"/>
  <c r="D17" i="10"/>
  <c r="C17" i="10"/>
  <c r="I16" i="10"/>
  <c r="H16" i="10"/>
  <c r="G16" i="10"/>
  <c r="F16" i="10"/>
  <c r="E16" i="10"/>
  <c r="D16" i="10"/>
  <c r="C16" i="10"/>
  <c r="I15" i="10"/>
  <c r="H15" i="10"/>
  <c r="G15" i="10"/>
  <c r="F15" i="10"/>
  <c r="E15" i="10"/>
  <c r="D15" i="10"/>
  <c r="C15" i="10"/>
  <c r="E17" i="7"/>
  <c r="E28" i="7" s="1"/>
  <c r="E19" i="7"/>
  <c r="E30" i="7" s="1"/>
  <c r="E21" i="7"/>
  <c r="E32" i="7" s="1"/>
  <c r="E23" i="7"/>
  <c r="E34" i="7" s="1"/>
  <c r="I35" i="7"/>
  <c r="B19" i="7"/>
  <c r="B30" i="7" s="1"/>
  <c r="C15" i="9"/>
  <c r="D15" i="9"/>
  <c r="E15" i="9"/>
  <c r="F15" i="9"/>
  <c r="G15" i="9"/>
  <c r="H15" i="9"/>
  <c r="I15" i="9"/>
  <c r="C16" i="9"/>
  <c r="D16" i="9"/>
  <c r="E16" i="9"/>
  <c r="F16" i="9"/>
  <c r="G16" i="9"/>
  <c r="H16" i="9"/>
  <c r="I16" i="9"/>
  <c r="C17" i="9"/>
  <c r="D17" i="9"/>
  <c r="E17" i="9"/>
  <c r="F17" i="9"/>
  <c r="G17" i="9"/>
  <c r="H17" i="9"/>
  <c r="I17" i="9"/>
  <c r="C18" i="9"/>
  <c r="D18" i="9"/>
  <c r="E18" i="9"/>
  <c r="F18" i="9"/>
  <c r="G18" i="9"/>
  <c r="H18" i="9"/>
  <c r="I18" i="9"/>
  <c r="C19" i="9"/>
  <c r="D19" i="9"/>
  <c r="E19" i="9"/>
  <c r="F19" i="9"/>
  <c r="G19" i="9"/>
  <c r="H19" i="9"/>
  <c r="I19" i="9"/>
  <c r="C20" i="9"/>
  <c r="D20" i="9"/>
  <c r="E20" i="9"/>
  <c r="F20" i="9"/>
  <c r="G20" i="9"/>
  <c r="H20" i="9"/>
  <c r="I20" i="9"/>
  <c r="C21" i="9"/>
  <c r="D21" i="9"/>
  <c r="E21" i="9"/>
  <c r="F21" i="9"/>
  <c r="G21" i="9"/>
  <c r="H21" i="9"/>
  <c r="I21" i="9"/>
  <c r="B16" i="9"/>
  <c r="B17" i="9"/>
  <c r="B18" i="9"/>
  <c r="B19" i="9"/>
  <c r="B23" i="9" s="1"/>
  <c r="B20" i="9"/>
  <c r="B21" i="9"/>
  <c r="C16" i="8"/>
  <c r="D16" i="8"/>
  <c r="E16" i="8"/>
  <c r="F16" i="8"/>
  <c r="G16" i="8"/>
  <c r="H16" i="8"/>
  <c r="I16" i="8"/>
  <c r="C17" i="8"/>
  <c r="D17" i="8"/>
  <c r="E17" i="8"/>
  <c r="F17" i="8"/>
  <c r="G17" i="8"/>
  <c r="H17" i="8"/>
  <c r="I17" i="8"/>
  <c r="C18" i="8"/>
  <c r="D18" i="8"/>
  <c r="E18" i="8"/>
  <c r="F18" i="8"/>
  <c r="G18" i="8"/>
  <c r="H18" i="8"/>
  <c r="I18" i="8"/>
  <c r="C19" i="8"/>
  <c r="D19" i="8"/>
  <c r="E19" i="8"/>
  <c r="F19" i="8"/>
  <c r="G19" i="8"/>
  <c r="H19" i="8"/>
  <c r="I19" i="8"/>
  <c r="B17" i="8"/>
  <c r="B18" i="8"/>
  <c r="B19" i="8"/>
  <c r="E36" i="5"/>
  <c r="F36" i="5"/>
  <c r="G36" i="5"/>
  <c r="H36" i="5"/>
  <c r="I36" i="5"/>
  <c r="E37" i="5"/>
  <c r="F37" i="5"/>
  <c r="G37" i="5"/>
  <c r="H37" i="5"/>
  <c r="I37" i="5"/>
  <c r="I31" i="5"/>
  <c r="G32" i="5"/>
  <c r="H32" i="5"/>
  <c r="I32" i="5"/>
  <c r="G33" i="5"/>
  <c r="H33" i="5"/>
  <c r="I33" i="5"/>
  <c r="F34" i="5"/>
  <c r="G34" i="5"/>
  <c r="H34" i="5"/>
  <c r="I34" i="5"/>
  <c r="E35" i="5"/>
  <c r="F35" i="5"/>
  <c r="G35" i="5"/>
  <c r="H35" i="5"/>
  <c r="I35" i="5"/>
  <c r="B24" i="7"/>
  <c r="B35" i="7" s="1"/>
  <c r="F22" i="7"/>
  <c r="F33" i="7" s="1"/>
  <c r="G22" i="7"/>
  <c r="G33" i="7" s="1"/>
  <c r="I21" i="7"/>
  <c r="I32" i="7" s="1"/>
  <c r="C21" i="7"/>
  <c r="C32" i="7" s="1"/>
  <c r="G21" i="7"/>
  <c r="G32" i="7" s="1"/>
  <c r="E20" i="7"/>
  <c r="E31" i="7" s="1"/>
  <c r="F20" i="7"/>
  <c r="F31" i="7" s="1"/>
  <c r="I20" i="7"/>
  <c r="I31" i="7" s="1"/>
  <c r="H20" i="7"/>
  <c r="H31" i="7" s="1"/>
  <c r="G20" i="7"/>
  <c r="G31" i="7" s="1"/>
  <c r="C20" i="7"/>
  <c r="C31" i="7" s="1"/>
  <c r="G19" i="7"/>
  <c r="G30" i="7" s="1"/>
  <c r="I19" i="7"/>
  <c r="I30" i="7" s="1"/>
  <c r="C19" i="7"/>
  <c r="C30" i="7" s="1"/>
  <c r="I18" i="7"/>
  <c r="I29" i="7" s="1"/>
  <c r="C18" i="7"/>
  <c r="C29" i="7" s="1"/>
  <c r="G18" i="7"/>
  <c r="G29" i="7" s="1"/>
  <c r="E18" i="7"/>
  <c r="E29" i="7" s="1"/>
  <c r="B18" i="7"/>
  <c r="B29" i="7" s="1"/>
  <c r="C17" i="7"/>
  <c r="C28" i="7" s="1"/>
  <c r="H24" i="7"/>
  <c r="H35" i="7" s="1"/>
  <c r="G24" i="7"/>
  <c r="G35" i="7" s="1"/>
  <c r="F24" i="7"/>
  <c r="F35" i="7" s="1"/>
  <c r="E24" i="7"/>
  <c r="E35" i="7" s="1"/>
  <c r="D24" i="7"/>
  <c r="D35" i="7" s="1"/>
  <c r="C24" i="7"/>
  <c r="C35" i="7" s="1"/>
  <c r="H23" i="7"/>
  <c r="H34" i="7" s="1"/>
  <c r="D23" i="7"/>
  <c r="D34" i="7" s="1"/>
  <c r="I23" i="7"/>
  <c r="I34" i="7" s="1"/>
  <c r="G23" i="7"/>
  <c r="G34" i="7" s="1"/>
  <c r="C23" i="7"/>
  <c r="C34" i="7" s="1"/>
  <c r="B17" i="7"/>
  <c r="B28" i="7" s="1"/>
  <c r="I22" i="7"/>
  <c r="I33" i="7" s="1"/>
  <c r="C22" i="7"/>
  <c r="C33" i="7" s="1"/>
  <c r="D21" i="7"/>
  <c r="D32" i="7" s="1"/>
  <c r="I17" i="7"/>
  <c r="I28" i="7" s="1"/>
  <c r="H17" i="7"/>
  <c r="H28" i="7" s="1"/>
  <c r="F17" i="7"/>
  <c r="F28" i="7" s="1"/>
  <c r="D17" i="7"/>
  <c r="D28" i="7" s="1"/>
  <c r="H18" i="7"/>
  <c r="H29" i="7" s="1"/>
  <c r="F18" i="7"/>
  <c r="F29" i="7" s="1"/>
  <c r="D18" i="7"/>
  <c r="D29" i="7" s="1"/>
  <c r="G17" i="7"/>
  <c r="G28" i="7" s="1"/>
  <c r="B37" i="5"/>
  <c r="D36" i="5"/>
  <c r="D31" i="5"/>
  <c r="E31" i="5"/>
  <c r="F31" i="5"/>
  <c r="G31" i="5"/>
  <c r="C31" i="5"/>
  <c r="B31" i="5"/>
  <c r="C30" i="5"/>
  <c r="B30" i="5"/>
  <c r="E30" i="5"/>
  <c r="C37" i="5"/>
  <c r="D37" i="5"/>
  <c r="I30" i="5"/>
  <c r="F30" i="5"/>
  <c r="C36" i="5"/>
  <c r="D35" i="5"/>
  <c r="B35" i="5"/>
  <c r="C35" i="5"/>
  <c r="C34" i="5"/>
  <c r="B34" i="5"/>
  <c r="E34" i="5"/>
  <c r="D34" i="5"/>
  <c r="D33" i="5"/>
  <c r="B33" i="5"/>
  <c r="F33" i="5"/>
  <c r="E33" i="5"/>
  <c r="C33" i="5"/>
  <c r="D32" i="5"/>
  <c r="B32" i="5"/>
  <c r="F32" i="5"/>
  <c r="E32" i="5"/>
  <c r="C32" i="5"/>
  <c r="H31" i="5"/>
  <c r="H30" i="5"/>
  <c r="G30" i="5"/>
  <c r="D30" i="5"/>
  <c r="D23" i="11" l="1"/>
  <c r="D30" i="11" s="1"/>
  <c r="D36" i="11"/>
  <c r="C30" i="11"/>
  <c r="C36" i="11"/>
  <c r="E30" i="11"/>
  <c r="E36" i="11"/>
  <c r="G30" i="11"/>
  <c r="G36" i="11"/>
  <c r="F30" i="11"/>
  <c r="F36" i="11"/>
  <c r="H30" i="11"/>
  <c r="H36" i="11"/>
  <c r="I30" i="11"/>
  <c r="I36" i="11"/>
  <c r="B30" i="9"/>
  <c r="B31" i="9" s="1"/>
  <c r="B36" i="9"/>
  <c r="B37" i="9" s="1"/>
  <c r="B23" i="11"/>
  <c r="I23" i="9"/>
  <c r="H23" i="9"/>
  <c r="G23" i="9"/>
  <c r="F23" i="9"/>
  <c r="E23" i="9"/>
  <c r="D23" i="9"/>
  <c r="C23" i="9"/>
  <c r="B23" i="7"/>
  <c r="B34" i="7" s="1"/>
  <c r="F19" i="7"/>
  <c r="F30" i="7" s="1"/>
  <c r="D20" i="7"/>
  <c r="D31" i="7" s="1"/>
  <c r="B21" i="7"/>
  <c r="B32" i="7" s="1"/>
  <c r="D22" i="7"/>
  <c r="D33" i="7" s="1"/>
  <c r="B22" i="7"/>
  <c r="B33" i="7" s="1"/>
  <c r="D19" i="7"/>
  <c r="D30" i="7" s="1"/>
  <c r="H19" i="7"/>
  <c r="H30" i="7" s="1"/>
  <c r="B20" i="7"/>
  <c r="B31" i="7" s="1"/>
  <c r="H21" i="7"/>
  <c r="H32" i="7" s="1"/>
  <c r="E22" i="7"/>
  <c r="E33" i="7" s="1"/>
  <c r="F23" i="7"/>
  <c r="F34" i="7" s="1"/>
  <c r="F21" i="7"/>
  <c r="F32" i="7" s="1"/>
  <c r="H22" i="7"/>
  <c r="H33" i="7" s="1"/>
  <c r="B36" i="5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B30" i="11" l="1"/>
  <c r="C31" i="11" s="1"/>
  <c r="B36" i="11"/>
  <c r="I37" i="11" s="1"/>
  <c r="F30" i="9"/>
  <c r="F31" i="9" s="1"/>
  <c r="F36" i="9"/>
  <c r="F37" i="9" s="1"/>
  <c r="G30" i="9"/>
  <c r="G31" i="9" s="1"/>
  <c r="G36" i="9"/>
  <c r="G37" i="9" s="1"/>
  <c r="H30" i="9"/>
  <c r="H31" i="9" s="1"/>
  <c r="H36" i="9"/>
  <c r="H37" i="9" s="1"/>
  <c r="I30" i="9"/>
  <c r="I31" i="9" s="1"/>
  <c r="I36" i="9"/>
  <c r="I37" i="9" s="1"/>
  <c r="C30" i="9"/>
  <c r="C31" i="9" s="1"/>
  <c r="C36" i="9"/>
  <c r="C37" i="9" s="1"/>
  <c r="D30" i="9"/>
  <c r="D31" i="9" s="1"/>
  <c r="D36" i="9"/>
  <c r="D37" i="9" s="1"/>
  <c r="E30" i="9"/>
  <c r="E31" i="9" s="1"/>
  <c r="E36" i="9"/>
  <c r="E37" i="9" s="1"/>
  <c r="W150" i="4"/>
  <c r="W149" i="4"/>
  <c r="W148" i="4"/>
  <c r="W147" i="4"/>
  <c r="W146" i="4"/>
  <c r="W145" i="4"/>
  <c r="W144" i="4"/>
  <c r="W143" i="4"/>
  <c r="W142" i="4"/>
  <c r="W141" i="4"/>
  <c r="W140" i="4"/>
  <c r="W139" i="4"/>
  <c r="W138" i="4"/>
  <c r="W137" i="4"/>
  <c r="W136" i="4"/>
  <c r="W135" i="4"/>
  <c r="W134" i="4"/>
  <c r="W133" i="4"/>
  <c r="H31" i="11" l="1"/>
  <c r="I31" i="11"/>
  <c r="G31" i="11"/>
  <c r="B31" i="11"/>
  <c r="D31" i="11"/>
  <c r="B37" i="11"/>
  <c r="F37" i="11"/>
  <c r="G37" i="11"/>
  <c r="C37" i="11"/>
  <c r="H37" i="11"/>
  <c r="D37" i="11"/>
  <c r="E31" i="11"/>
  <c r="F31" i="11"/>
  <c r="E37" i="11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BP42" i="1"/>
  <c r="BP41" i="1"/>
  <c r="BP40" i="1"/>
  <c r="BP39" i="1"/>
  <c r="BP38" i="1"/>
  <c r="BP37" i="1"/>
  <c r="BP36" i="1"/>
  <c r="BP35" i="1"/>
  <c r="BP34" i="1"/>
  <c r="BP33" i="1"/>
  <c r="BP32" i="1"/>
  <c r="BP31" i="1"/>
  <c r="BP30" i="1"/>
  <c r="BP29" i="1"/>
  <c r="BP28" i="1"/>
  <c r="BP27" i="1"/>
  <c r="BP26" i="1"/>
  <c r="BP25" i="1"/>
  <c r="BP60" i="1"/>
  <c r="BP59" i="1"/>
  <c r="BP58" i="1"/>
  <c r="BP57" i="1"/>
  <c r="BP56" i="1"/>
  <c r="BP55" i="1"/>
  <c r="BP54" i="1"/>
  <c r="BP53" i="1"/>
  <c r="BP52" i="1"/>
  <c r="BP51" i="1"/>
  <c r="BP50" i="1"/>
  <c r="BP49" i="1"/>
  <c r="BP48" i="1"/>
  <c r="BP47" i="1"/>
  <c r="BP46" i="1"/>
  <c r="BP45" i="1"/>
  <c r="BP44" i="1"/>
  <c r="BP43" i="1"/>
  <c r="BP78" i="1"/>
  <c r="BP77" i="1"/>
  <c r="BP76" i="1"/>
  <c r="BP75" i="1"/>
  <c r="BP74" i="1"/>
  <c r="BP73" i="1"/>
  <c r="BP72" i="1"/>
  <c r="BP71" i="1"/>
  <c r="BP70" i="1"/>
  <c r="BP69" i="1"/>
  <c r="BP68" i="1"/>
  <c r="BP67" i="1"/>
  <c r="BP66" i="1"/>
  <c r="BP65" i="1"/>
  <c r="BP64" i="1"/>
  <c r="BP63" i="1"/>
  <c r="BP62" i="1"/>
  <c r="BP61" i="1"/>
  <c r="BG42" i="1"/>
  <c r="BG41" i="1"/>
  <c r="BG40" i="1"/>
  <c r="BG39" i="1"/>
  <c r="BG38" i="1"/>
  <c r="BG37" i="1"/>
  <c r="BG36" i="1"/>
  <c r="BG35" i="1"/>
  <c r="BG34" i="1"/>
  <c r="BG33" i="1"/>
  <c r="BG32" i="1"/>
  <c r="BG31" i="1"/>
  <c r="BG30" i="1"/>
  <c r="BG29" i="1"/>
  <c r="BG28" i="1"/>
  <c r="BG27" i="1"/>
  <c r="BG26" i="1"/>
  <c r="BG25" i="1"/>
  <c r="BG60" i="1"/>
  <c r="BG59" i="1"/>
  <c r="BG58" i="1"/>
  <c r="BG57" i="1"/>
  <c r="BG56" i="1"/>
  <c r="BG55" i="1"/>
  <c r="BG54" i="1"/>
  <c r="BG53" i="1"/>
  <c r="BG52" i="1"/>
  <c r="BG51" i="1"/>
  <c r="BG50" i="1"/>
  <c r="BG49" i="1"/>
  <c r="BG48" i="1"/>
  <c r="BG47" i="1"/>
  <c r="BG46" i="1"/>
  <c r="BG45" i="1"/>
  <c r="BG44" i="1"/>
  <c r="BG43" i="1"/>
  <c r="BG78" i="1"/>
  <c r="BG77" i="1"/>
  <c r="BG76" i="1"/>
  <c r="BG75" i="1"/>
  <c r="BG74" i="1"/>
  <c r="BG73" i="1"/>
  <c r="BG72" i="1"/>
  <c r="BG71" i="1"/>
  <c r="BG70" i="1"/>
  <c r="BG69" i="1"/>
  <c r="BG68" i="1"/>
  <c r="BG67" i="1"/>
  <c r="BG66" i="1"/>
  <c r="BG65" i="1"/>
  <c r="BG64" i="1"/>
  <c r="BG63" i="1"/>
  <c r="BG62" i="1"/>
  <c r="BG61" i="1"/>
  <c r="AX60" i="1"/>
  <c r="AX59" i="1"/>
  <c r="AX58" i="1"/>
  <c r="AX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X44" i="1"/>
  <c r="AX43" i="1"/>
  <c r="AX78" i="1"/>
  <c r="AX77" i="1"/>
  <c r="AX76" i="1"/>
  <c r="AX75" i="1"/>
  <c r="AX74" i="1"/>
  <c r="AX73" i="1"/>
  <c r="AX72" i="1"/>
  <c r="AX71" i="1"/>
  <c r="AX70" i="1"/>
  <c r="AX69" i="1"/>
  <c r="AX68" i="1"/>
  <c r="AX67" i="1"/>
  <c r="AX66" i="1"/>
  <c r="AX65" i="1"/>
  <c r="AX64" i="1"/>
  <c r="AX63" i="1"/>
  <c r="AX62" i="1"/>
  <c r="AX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78" i="1"/>
  <c r="AO77" i="1"/>
  <c r="AO76" i="1"/>
  <c r="AO75" i="1"/>
  <c r="AO74" i="1"/>
  <c r="AO73" i="1"/>
  <c r="AO72" i="1"/>
  <c r="AO71" i="1"/>
  <c r="AO70" i="1"/>
  <c r="AO69" i="1"/>
  <c r="AO68" i="1"/>
  <c r="AO67" i="1"/>
  <c r="AO66" i="1"/>
  <c r="AO65" i="1"/>
  <c r="AO64" i="1"/>
  <c r="AO63" i="1"/>
  <c r="AO62" i="1"/>
  <c r="AO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N42" i="4" l="1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BP150" i="1" l="1"/>
  <c r="BP149" i="1"/>
  <c r="BP148" i="1"/>
  <c r="BP147" i="1"/>
  <c r="BP146" i="1"/>
  <c r="BP145" i="1"/>
  <c r="BP144" i="1"/>
  <c r="BP143" i="1"/>
  <c r="BP142" i="1"/>
  <c r="BP141" i="1"/>
  <c r="BP140" i="1"/>
  <c r="BP139" i="1"/>
  <c r="BP138" i="1"/>
  <c r="BP137" i="1"/>
  <c r="BP136" i="1"/>
  <c r="BP135" i="1"/>
  <c r="BP134" i="1"/>
  <c r="BP133" i="1"/>
  <c r="BP132" i="1"/>
  <c r="BP131" i="1"/>
  <c r="BP130" i="1"/>
  <c r="BP129" i="1"/>
  <c r="BP128" i="1"/>
  <c r="BP127" i="1"/>
  <c r="BP126" i="1"/>
  <c r="BP125" i="1"/>
  <c r="BP124" i="1"/>
  <c r="BP123" i="1"/>
  <c r="BP122" i="1"/>
  <c r="BP121" i="1"/>
  <c r="BP120" i="1"/>
  <c r="BP119" i="1"/>
  <c r="BP118" i="1"/>
  <c r="BP117" i="1"/>
  <c r="BP116" i="1"/>
  <c r="BP115" i="1"/>
  <c r="BP114" i="1"/>
  <c r="BP113" i="1"/>
  <c r="BP112" i="1"/>
  <c r="BP111" i="1"/>
  <c r="BP110" i="1"/>
  <c r="BP109" i="1"/>
  <c r="BP108" i="1"/>
  <c r="BP107" i="1"/>
  <c r="BP106" i="1"/>
  <c r="BP105" i="1"/>
  <c r="BP104" i="1"/>
  <c r="BP103" i="1"/>
  <c r="BP102" i="1"/>
  <c r="BP101" i="1"/>
  <c r="BP100" i="1"/>
  <c r="BP99" i="1"/>
  <c r="BP98" i="1"/>
  <c r="BP97" i="1"/>
  <c r="BP96" i="1"/>
  <c r="BP95" i="1"/>
  <c r="BP94" i="1"/>
  <c r="BP93" i="1"/>
  <c r="BP92" i="1"/>
  <c r="BP91" i="1"/>
  <c r="BP90" i="1"/>
  <c r="BP89" i="1"/>
  <c r="BP88" i="1"/>
  <c r="BP87" i="1"/>
  <c r="BP86" i="1"/>
  <c r="BP85" i="1"/>
  <c r="BP84" i="1"/>
  <c r="BP83" i="1"/>
  <c r="BP82" i="1"/>
  <c r="BP81" i="1"/>
  <c r="BP80" i="1"/>
  <c r="BP79" i="1"/>
  <c r="BG132" i="1"/>
  <c r="BG131" i="1"/>
  <c r="BG130" i="1"/>
  <c r="BG129" i="1"/>
  <c r="BG128" i="1"/>
  <c r="BG127" i="1"/>
  <c r="BG126" i="1"/>
  <c r="BG125" i="1"/>
  <c r="BG124" i="1"/>
  <c r="BG123" i="1"/>
  <c r="BG122" i="1"/>
  <c r="BG121" i="1"/>
  <c r="BG120" i="1"/>
  <c r="BG119" i="1"/>
  <c r="BG118" i="1"/>
  <c r="BG117" i="1"/>
  <c r="BG116" i="1"/>
  <c r="BG115" i="1"/>
  <c r="BG114" i="1"/>
  <c r="BG113" i="1"/>
  <c r="BG112" i="1"/>
  <c r="BG111" i="1"/>
  <c r="BG110" i="1"/>
  <c r="BG109" i="1"/>
  <c r="BG108" i="1"/>
  <c r="BG107" i="1"/>
  <c r="BG106" i="1"/>
  <c r="BG105" i="1"/>
  <c r="BG104" i="1"/>
  <c r="BG103" i="1"/>
  <c r="BG102" i="1"/>
  <c r="BG101" i="1"/>
  <c r="BG100" i="1"/>
  <c r="BG99" i="1"/>
  <c r="BG98" i="1"/>
  <c r="BG97" i="1"/>
  <c r="BG96" i="1"/>
  <c r="BG95" i="1"/>
  <c r="BG94" i="1"/>
  <c r="BG93" i="1"/>
  <c r="BG92" i="1"/>
  <c r="BG91" i="1"/>
  <c r="BG90" i="1"/>
  <c r="BG89" i="1"/>
  <c r="BG88" i="1"/>
  <c r="BG87" i="1"/>
  <c r="BG86" i="1"/>
  <c r="BG85" i="1"/>
  <c r="BG84" i="1"/>
  <c r="BG83" i="1"/>
  <c r="BG82" i="1"/>
  <c r="BG81" i="1"/>
  <c r="BG80" i="1"/>
  <c r="BG79" i="1"/>
  <c r="AX96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X83" i="1"/>
  <c r="AX82" i="1"/>
  <c r="AX81" i="1"/>
  <c r="AX80" i="1"/>
  <c r="AX79" i="1"/>
  <c r="AX114" i="1"/>
  <c r="AX113" i="1"/>
  <c r="AX112" i="1"/>
  <c r="AX111" i="1"/>
  <c r="AX110" i="1"/>
  <c r="AX109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X132" i="1"/>
  <c r="AX131" i="1"/>
  <c r="AX130" i="1"/>
  <c r="AX129" i="1"/>
  <c r="AX128" i="1"/>
  <c r="AX127" i="1"/>
  <c r="AX126" i="1"/>
  <c r="AX125" i="1"/>
  <c r="AX124" i="1"/>
  <c r="AX123" i="1"/>
  <c r="AX122" i="1"/>
  <c r="AX121" i="1"/>
  <c r="AX120" i="1"/>
  <c r="AX119" i="1"/>
  <c r="AX118" i="1"/>
  <c r="AX117" i="1"/>
  <c r="AX116" i="1"/>
  <c r="AX115" i="1"/>
  <c r="AO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O83" i="1"/>
  <c r="AO82" i="1"/>
  <c r="AO81" i="1"/>
  <c r="AO80" i="1"/>
  <c r="AO79" i="1"/>
  <c r="AO114" i="1"/>
  <c r="AO113" i="1"/>
  <c r="AO112" i="1"/>
  <c r="AO111" i="1"/>
  <c r="AO110" i="1"/>
  <c r="AO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O132" i="1"/>
  <c r="AO131" i="1"/>
  <c r="AO130" i="1"/>
  <c r="AO129" i="1"/>
  <c r="AO128" i="1"/>
  <c r="AO127" i="1"/>
  <c r="AO126" i="1"/>
  <c r="AO125" i="1"/>
  <c r="AO124" i="1"/>
  <c r="AO123" i="1"/>
  <c r="AO122" i="1"/>
  <c r="AO121" i="1"/>
  <c r="AO120" i="1"/>
  <c r="AO119" i="1"/>
  <c r="AO118" i="1"/>
  <c r="AO117" i="1"/>
  <c r="AO116" i="1"/>
  <c r="AO115" i="1"/>
  <c r="AF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F83" i="1"/>
  <c r="AF82" i="1"/>
  <c r="AF81" i="1"/>
  <c r="AF80" i="1"/>
  <c r="AF79" i="1"/>
  <c r="AF114" i="1"/>
  <c r="AF113" i="1"/>
  <c r="AF112" i="1"/>
  <c r="AF111" i="1"/>
  <c r="AF110" i="1"/>
  <c r="AF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F132" i="1"/>
  <c r="AF131" i="1"/>
  <c r="AF130" i="1"/>
  <c r="AF129" i="1"/>
  <c r="AF128" i="1"/>
  <c r="AF127" i="1"/>
  <c r="AF126" i="1"/>
  <c r="AF125" i="1"/>
  <c r="AF124" i="1"/>
  <c r="AF123" i="1"/>
  <c r="AF122" i="1"/>
  <c r="AF121" i="1"/>
  <c r="AF120" i="1"/>
  <c r="AF119" i="1"/>
  <c r="AF118" i="1"/>
  <c r="AF117" i="1"/>
  <c r="AF116" i="1"/>
  <c r="AF115" i="1"/>
  <c r="E46" i="1"/>
  <c r="AO43" i="4"/>
  <c r="BG150" i="1" l="1"/>
  <c r="BG149" i="1"/>
  <c r="BG148" i="1"/>
  <c r="BG147" i="1"/>
  <c r="BG146" i="1"/>
  <c r="BG145" i="1"/>
  <c r="BG144" i="1"/>
  <c r="BG143" i="1"/>
  <c r="BG142" i="1"/>
  <c r="BG141" i="1"/>
  <c r="BG140" i="1"/>
  <c r="BG139" i="1"/>
  <c r="BG138" i="1"/>
  <c r="BG137" i="1"/>
  <c r="BG136" i="1"/>
  <c r="BG135" i="1"/>
  <c r="BG134" i="1"/>
  <c r="BG133" i="1"/>
  <c r="AX150" i="1"/>
  <c r="AX149" i="1"/>
  <c r="AX148" i="1"/>
  <c r="AX147" i="1"/>
  <c r="AX146" i="1"/>
  <c r="AX145" i="1"/>
  <c r="AX144" i="1"/>
  <c r="AX143" i="1"/>
  <c r="AX142" i="1"/>
  <c r="AX141" i="1"/>
  <c r="AX140" i="1"/>
  <c r="AX139" i="1"/>
  <c r="AX138" i="1"/>
  <c r="AX137" i="1"/>
  <c r="AX136" i="1"/>
  <c r="AX135" i="1"/>
  <c r="AX134" i="1"/>
  <c r="AX133" i="1"/>
  <c r="AO150" i="1"/>
  <c r="AO149" i="1"/>
  <c r="AO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O135" i="1"/>
  <c r="AO134" i="1"/>
  <c r="AO133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34" i="1"/>
  <c r="AF133" i="1"/>
  <c r="AO150" i="4" l="1"/>
  <c r="AO149" i="4"/>
  <c r="AO148" i="4"/>
  <c r="AP149" i="4" s="1"/>
  <c r="AO147" i="4"/>
  <c r="AO146" i="4"/>
  <c r="AO145" i="4"/>
  <c r="AO144" i="4"/>
  <c r="AO143" i="4"/>
  <c r="AO142" i="4"/>
  <c r="AO141" i="4"/>
  <c r="AO140" i="4"/>
  <c r="AO139" i="4"/>
  <c r="AO138" i="4"/>
  <c r="AO137" i="4"/>
  <c r="AO136" i="4"/>
  <c r="AP137" i="4" s="1"/>
  <c r="AO135" i="4"/>
  <c r="AO134" i="4"/>
  <c r="AO133" i="4"/>
  <c r="AO132" i="4"/>
  <c r="AO131" i="4"/>
  <c r="AO130" i="4"/>
  <c r="AO129" i="4"/>
  <c r="AO128" i="4"/>
  <c r="AO127" i="4"/>
  <c r="AO126" i="4"/>
  <c r="AO125" i="4"/>
  <c r="AO124" i="4"/>
  <c r="AP125" i="4" s="1"/>
  <c r="AO123" i="4"/>
  <c r="AO122" i="4"/>
  <c r="AO121" i="4"/>
  <c r="AO120" i="4"/>
  <c r="AO119" i="4"/>
  <c r="AO118" i="4"/>
  <c r="AO117" i="4"/>
  <c r="AO116" i="4"/>
  <c r="AO115" i="4"/>
  <c r="AO114" i="4"/>
  <c r="AO113" i="4"/>
  <c r="AO112" i="4"/>
  <c r="AP113" i="4" s="1"/>
  <c r="AO111" i="4"/>
  <c r="AO110" i="4"/>
  <c r="AO109" i="4"/>
  <c r="AO108" i="4"/>
  <c r="AO107" i="4"/>
  <c r="AO106" i="4"/>
  <c r="AO105" i="4"/>
  <c r="AO104" i="4"/>
  <c r="AO103" i="4"/>
  <c r="AO102" i="4"/>
  <c r="AO101" i="4"/>
  <c r="AO100" i="4"/>
  <c r="AP101" i="4" s="1"/>
  <c r="AO99" i="4"/>
  <c r="AO98" i="4"/>
  <c r="AO97" i="4"/>
  <c r="AO96" i="4"/>
  <c r="AO95" i="4"/>
  <c r="AO94" i="4"/>
  <c r="AO93" i="4"/>
  <c r="AO92" i="4"/>
  <c r="AO91" i="4"/>
  <c r="AO90" i="4"/>
  <c r="AO89" i="4"/>
  <c r="AO88" i="4"/>
  <c r="AP89" i="4" s="1"/>
  <c r="AO87" i="4"/>
  <c r="AO86" i="4"/>
  <c r="AO85" i="4"/>
  <c r="AO84" i="4"/>
  <c r="AO83" i="4"/>
  <c r="AO82" i="4"/>
  <c r="AO81" i="4"/>
  <c r="AO80" i="4"/>
  <c r="AO79" i="4"/>
  <c r="AO78" i="4"/>
  <c r="AO77" i="4"/>
  <c r="AO76" i="4"/>
  <c r="AP77" i="4" s="1"/>
  <c r="AO75" i="4"/>
  <c r="AO74" i="4"/>
  <c r="AO73" i="4"/>
  <c r="AO72" i="4"/>
  <c r="AO71" i="4"/>
  <c r="AO70" i="4"/>
  <c r="AO69" i="4"/>
  <c r="AO68" i="4"/>
  <c r="AO67" i="4"/>
  <c r="AO66" i="4"/>
  <c r="AO65" i="4"/>
  <c r="AO64" i="4"/>
  <c r="AP65" i="4" s="1"/>
  <c r="AO63" i="4"/>
  <c r="AO62" i="4"/>
  <c r="AO61" i="4"/>
  <c r="AP62" i="4" s="1"/>
  <c r="AO60" i="4"/>
  <c r="AO59" i="4"/>
  <c r="AO58" i="4"/>
  <c r="AO57" i="4"/>
  <c r="AO56" i="4"/>
  <c r="AO55" i="4"/>
  <c r="AO54" i="4"/>
  <c r="AO53" i="4"/>
  <c r="AO52" i="4"/>
  <c r="AO51" i="4"/>
  <c r="AO50" i="4"/>
  <c r="AO49" i="4"/>
  <c r="AO48" i="4"/>
  <c r="AO47" i="4"/>
  <c r="AO46" i="4"/>
  <c r="AO45" i="4"/>
  <c r="AO44" i="4"/>
  <c r="AP44" i="4" s="1"/>
  <c r="AO42" i="4"/>
  <c r="AO41" i="4"/>
  <c r="AO40" i="4"/>
  <c r="AP41" i="4" s="1"/>
  <c r="AO39" i="4"/>
  <c r="AO38" i="4"/>
  <c r="AO37" i="4"/>
  <c r="AP38" i="4" s="1"/>
  <c r="AO36" i="4"/>
  <c r="AO35" i="4"/>
  <c r="AO34" i="4"/>
  <c r="AO33" i="4"/>
  <c r="AO32" i="4"/>
  <c r="AO31" i="4"/>
  <c r="AO30" i="4"/>
  <c r="AO29" i="4"/>
  <c r="AO28" i="4"/>
  <c r="AO27" i="4"/>
  <c r="AO26" i="4"/>
  <c r="AO25" i="4"/>
  <c r="AP26" i="4" s="1"/>
  <c r="AO24" i="4"/>
  <c r="AO23" i="4"/>
  <c r="AO22" i="4"/>
  <c r="AO21" i="4"/>
  <c r="AO20" i="4"/>
  <c r="AO19" i="4"/>
  <c r="AO18" i="4"/>
  <c r="AO17" i="4"/>
  <c r="AO16" i="4"/>
  <c r="AO15" i="4"/>
  <c r="AO14" i="4"/>
  <c r="AO13" i="4"/>
  <c r="AO12" i="4"/>
  <c r="AO11" i="4"/>
  <c r="AO10" i="4"/>
  <c r="AP11" i="4" s="1"/>
  <c r="AO9" i="4"/>
  <c r="AP8" i="4"/>
  <c r="AO8" i="4"/>
  <c r="AO7" i="4"/>
  <c r="BP150" i="4"/>
  <c r="BP149" i="4"/>
  <c r="BP148" i="4"/>
  <c r="BP147" i="4"/>
  <c r="BP146" i="4"/>
  <c r="BQ146" i="4" s="1"/>
  <c r="BT14" i="4" s="1"/>
  <c r="CD14" i="4" s="1"/>
  <c r="BP145" i="4"/>
  <c r="BP144" i="4"/>
  <c r="BP143" i="4"/>
  <c r="BP142" i="4"/>
  <c r="BP141" i="4"/>
  <c r="BP140" i="4"/>
  <c r="BP139" i="4"/>
  <c r="BP138" i="4"/>
  <c r="BQ137" i="4" s="1"/>
  <c r="BP137" i="4"/>
  <c r="BP136" i="4"/>
  <c r="BP135" i="4"/>
  <c r="BP134" i="4"/>
  <c r="BP133" i="4"/>
  <c r="BP132" i="4"/>
  <c r="BP131" i="4"/>
  <c r="BP130" i="4"/>
  <c r="BQ131" i="4" s="1"/>
  <c r="BP129" i="4"/>
  <c r="BP128" i="4"/>
  <c r="BP127" i="4"/>
  <c r="BP126" i="4"/>
  <c r="BP125" i="4"/>
  <c r="BP124" i="4"/>
  <c r="BP123" i="4"/>
  <c r="BP122" i="4"/>
  <c r="BQ122" i="4" s="1"/>
  <c r="BP121" i="4"/>
  <c r="BP120" i="4"/>
  <c r="BP119" i="4"/>
  <c r="BP118" i="4"/>
  <c r="BP117" i="4"/>
  <c r="BP116" i="4"/>
  <c r="BP115" i="4"/>
  <c r="BP114" i="4"/>
  <c r="BQ113" i="4" s="1"/>
  <c r="BP113" i="4"/>
  <c r="BP112" i="4"/>
  <c r="BP111" i="4"/>
  <c r="BP110" i="4"/>
  <c r="BP109" i="4"/>
  <c r="BP108" i="4"/>
  <c r="BP107" i="4"/>
  <c r="BP106" i="4"/>
  <c r="BQ107" i="4" s="1"/>
  <c r="BP105" i="4"/>
  <c r="BP104" i="4"/>
  <c r="BP103" i="4"/>
  <c r="BP102" i="4"/>
  <c r="BP101" i="4"/>
  <c r="BP100" i="4"/>
  <c r="BP99" i="4"/>
  <c r="BP98" i="4"/>
  <c r="BQ98" i="4" s="1"/>
  <c r="BP97" i="4"/>
  <c r="BP96" i="4"/>
  <c r="BP95" i="4"/>
  <c r="BP94" i="4"/>
  <c r="BP93" i="4"/>
  <c r="BP92" i="4"/>
  <c r="BP91" i="4"/>
  <c r="BP90" i="4"/>
  <c r="BQ89" i="4" s="1"/>
  <c r="BP89" i="4"/>
  <c r="BP88" i="4"/>
  <c r="BP87" i="4"/>
  <c r="BP86" i="4"/>
  <c r="BP85" i="4"/>
  <c r="BP84" i="4"/>
  <c r="BP83" i="4"/>
  <c r="BP82" i="4"/>
  <c r="BQ83" i="4" s="1"/>
  <c r="BP81" i="4"/>
  <c r="BP80" i="4"/>
  <c r="BP79" i="4"/>
  <c r="BP78" i="4"/>
  <c r="BP77" i="4"/>
  <c r="BP76" i="4"/>
  <c r="BP75" i="4"/>
  <c r="BP74" i="4"/>
  <c r="BQ74" i="4" s="1"/>
  <c r="BP73" i="4"/>
  <c r="BP72" i="4"/>
  <c r="BP71" i="4"/>
  <c r="BP70" i="4"/>
  <c r="BP69" i="4"/>
  <c r="BP68" i="4"/>
  <c r="BP67" i="4"/>
  <c r="BP66" i="4"/>
  <c r="BQ65" i="4" s="1"/>
  <c r="BP65" i="4"/>
  <c r="BP64" i="4"/>
  <c r="BP63" i="4"/>
  <c r="BP62" i="4"/>
  <c r="BP61" i="4"/>
  <c r="BP60" i="4"/>
  <c r="BP59" i="4"/>
  <c r="BP58" i="4"/>
  <c r="BQ59" i="4" s="1"/>
  <c r="BP57" i="4"/>
  <c r="BP56" i="4"/>
  <c r="BP55" i="4"/>
  <c r="BP54" i="4"/>
  <c r="BP53" i="4"/>
  <c r="BP52" i="4"/>
  <c r="BP51" i="4"/>
  <c r="BP50" i="4"/>
  <c r="BQ50" i="4" s="1"/>
  <c r="BP49" i="4"/>
  <c r="BP48" i="4"/>
  <c r="BP47" i="4"/>
  <c r="BP46" i="4"/>
  <c r="BP45" i="4"/>
  <c r="BP44" i="4"/>
  <c r="BP43" i="4"/>
  <c r="BP42" i="4"/>
  <c r="BQ41" i="4" s="1"/>
  <c r="BP41" i="4"/>
  <c r="BP40" i="4"/>
  <c r="BP39" i="4"/>
  <c r="BP38" i="4"/>
  <c r="BP37" i="4"/>
  <c r="BP36" i="4"/>
  <c r="BP35" i="4"/>
  <c r="BP34" i="4"/>
  <c r="BQ35" i="4" s="1"/>
  <c r="BP33" i="4"/>
  <c r="BP32" i="4"/>
  <c r="BP31" i="4"/>
  <c r="BP30" i="4"/>
  <c r="BP29" i="4"/>
  <c r="BP28" i="4"/>
  <c r="BP27" i="4"/>
  <c r="BP26" i="4"/>
  <c r="BQ26" i="4" s="1"/>
  <c r="BP25" i="4"/>
  <c r="BP24" i="4"/>
  <c r="BP23" i="4"/>
  <c r="BP22" i="4"/>
  <c r="BP21" i="4"/>
  <c r="BP20" i="4"/>
  <c r="BP19" i="4"/>
  <c r="BP18" i="4"/>
  <c r="BQ17" i="4" s="1"/>
  <c r="BP17" i="4"/>
  <c r="BP16" i="4"/>
  <c r="BP15" i="4"/>
  <c r="BP14" i="4"/>
  <c r="BP13" i="4"/>
  <c r="BP12" i="4"/>
  <c r="BP11" i="4"/>
  <c r="BP10" i="4"/>
  <c r="BQ11" i="4" s="1"/>
  <c r="BP9" i="4"/>
  <c r="BP8" i="4"/>
  <c r="BP7" i="4"/>
  <c r="AX150" i="4"/>
  <c r="AX149" i="4"/>
  <c r="AX148" i="4"/>
  <c r="AX147" i="4"/>
  <c r="AX146" i="4"/>
  <c r="AY146" i="4" s="1"/>
  <c r="BB14" i="4" s="1"/>
  <c r="CB14" i="4" s="1"/>
  <c r="AX145" i="4"/>
  <c r="AX144" i="4"/>
  <c r="AX143" i="4"/>
  <c r="AX142" i="4"/>
  <c r="AX141" i="4"/>
  <c r="AX140" i="4"/>
  <c r="AX139" i="4"/>
  <c r="AX138" i="4"/>
  <c r="AY137" i="4" s="1"/>
  <c r="AX137" i="4"/>
  <c r="AX136" i="4"/>
  <c r="AX135" i="4"/>
  <c r="AX134" i="4"/>
  <c r="AX133" i="4"/>
  <c r="AX132" i="4"/>
  <c r="AX131" i="4"/>
  <c r="AX130" i="4"/>
  <c r="AY131" i="4" s="1"/>
  <c r="AX129" i="4"/>
  <c r="AX128" i="4"/>
  <c r="AX127" i="4"/>
  <c r="AX126" i="4"/>
  <c r="AX125" i="4"/>
  <c r="AX124" i="4"/>
  <c r="AX123" i="4"/>
  <c r="AX122" i="4"/>
  <c r="AY122" i="4" s="1"/>
  <c r="AX121" i="4"/>
  <c r="AX120" i="4"/>
  <c r="AX119" i="4"/>
  <c r="AX118" i="4"/>
  <c r="AX117" i="4"/>
  <c r="AX116" i="4"/>
  <c r="AX115" i="4"/>
  <c r="AX114" i="4"/>
  <c r="AX113" i="4"/>
  <c r="AX112" i="4"/>
  <c r="AX111" i="4"/>
  <c r="AX110" i="4"/>
  <c r="AX109" i="4"/>
  <c r="AX108" i="4"/>
  <c r="AX107" i="4"/>
  <c r="AX106" i="4"/>
  <c r="AY107" i="4" s="1"/>
  <c r="AX105" i="4"/>
  <c r="AX104" i="4"/>
  <c r="AX103" i="4"/>
  <c r="AX102" i="4"/>
  <c r="AX101" i="4"/>
  <c r="AX100" i="4"/>
  <c r="AX99" i="4"/>
  <c r="AX98" i="4"/>
  <c r="AX97" i="4"/>
  <c r="AX96" i="4"/>
  <c r="AX95" i="4"/>
  <c r="AX94" i="4"/>
  <c r="AX93" i="4"/>
  <c r="AX92" i="4"/>
  <c r="AX91" i="4"/>
  <c r="AX90" i="4"/>
  <c r="AX89" i="4"/>
  <c r="AX88" i="4"/>
  <c r="AX87" i="4"/>
  <c r="AX86" i="4"/>
  <c r="AX85" i="4"/>
  <c r="AX84" i="4"/>
  <c r="AX83" i="4"/>
  <c r="AX82" i="4"/>
  <c r="AY83" i="4" s="1"/>
  <c r="AX81" i="4"/>
  <c r="AX80" i="4"/>
  <c r="AX79" i="4"/>
  <c r="AX78" i="4"/>
  <c r="AX77" i="4"/>
  <c r="AX76" i="4"/>
  <c r="AX75" i="4"/>
  <c r="AX74" i="4"/>
  <c r="AY74" i="4" s="1"/>
  <c r="AX73" i="4"/>
  <c r="AX72" i="4"/>
  <c r="AX71" i="4"/>
  <c r="AX70" i="4"/>
  <c r="AX69" i="4"/>
  <c r="AX68" i="4"/>
  <c r="AX67" i="4"/>
  <c r="AX66" i="4"/>
  <c r="AY65" i="4" s="1"/>
  <c r="AX65" i="4"/>
  <c r="AX64" i="4"/>
  <c r="AX63" i="4"/>
  <c r="AX62" i="4"/>
  <c r="AX61" i="4"/>
  <c r="AX60" i="4"/>
  <c r="AX59" i="4"/>
  <c r="AX58" i="4"/>
  <c r="AY59" i="4" s="1"/>
  <c r="AX57" i="4"/>
  <c r="AX56" i="4"/>
  <c r="AX55" i="4"/>
  <c r="AX54" i="4"/>
  <c r="AX53" i="4"/>
  <c r="AX52" i="4"/>
  <c r="AX51" i="4"/>
  <c r="AX50" i="4"/>
  <c r="AY50" i="4" s="1"/>
  <c r="AX49" i="4"/>
  <c r="AX48" i="4"/>
  <c r="AX47" i="4"/>
  <c r="AX46" i="4"/>
  <c r="AX45" i="4"/>
  <c r="AX44" i="4"/>
  <c r="AX43" i="4"/>
  <c r="AX42" i="4"/>
  <c r="AY41" i="4" s="1"/>
  <c r="AX41" i="4"/>
  <c r="AX40" i="4"/>
  <c r="AX39" i="4"/>
  <c r="AX38" i="4"/>
  <c r="AX37" i="4"/>
  <c r="AX36" i="4"/>
  <c r="AX35" i="4"/>
  <c r="AX34" i="4"/>
  <c r="AY35" i="4" s="1"/>
  <c r="AX33" i="4"/>
  <c r="AX32" i="4"/>
  <c r="AX31" i="4"/>
  <c r="AX30" i="4"/>
  <c r="AX29" i="4"/>
  <c r="AX28" i="4"/>
  <c r="AX27" i="4"/>
  <c r="AX26" i="4"/>
  <c r="AY26" i="4" s="1"/>
  <c r="AX25" i="4"/>
  <c r="AX24" i="4"/>
  <c r="AX23" i="4"/>
  <c r="AX22" i="4"/>
  <c r="AX21" i="4"/>
  <c r="AX20" i="4"/>
  <c r="AX19" i="4"/>
  <c r="AX18" i="4"/>
  <c r="AX17" i="4"/>
  <c r="AX16" i="4"/>
  <c r="AX15" i="4"/>
  <c r="AX14" i="4"/>
  <c r="AX13" i="4"/>
  <c r="AX12" i="4"/>
  <c r="AX11" i="4"/>
  <c r="AX10" i="4"/>
  <c r="AY11" i="4" s="1"/>
  <c r="AX9" i="4"/>
  <c r="AX8" i="4"/>
  <c r="AX7" i="4"/>
  <c r="BG150" i="4"/>
  <c r="BG149" i="4"/>
  <c r="BG148" i="4"/>
  <c r="BG147" i="4"/>
  <c r="BG146" i="4"/>
  <c r="BH146" i="4" s="1"/>
  <c r="BK14" i="4" s="1"/>
  <c r="CC14" i="4" s="1"/>
  <c r="BG145" i="4"/>
  <c r="BG144" i="4"/>
  <c r="BG143" i="4"/>
  <c r="BG142" i="4"/>
  <c r="BG141" i="4"/>
  <c r="BG140" i="4"/>
  <c r="BG139" i="4"/>
  <c r="BG138" i="4"/>
  <c r="BH137" i="4" s="1"/>
  <c r="BG137" i="4"/>
  <c r="BG136" i="4"/>
  <c r="BG135" i="4"/>
  <c r="BG134" i="4"/>
  <c r="BG133" i="4"/>
  <c r="BG132" i="4"/>
  <c r="BG131" i="4"/>
  <c r="BG130" i="4"/>
  <c r="BH131" i="4" s="1"/>
  <c r="BG129" i="4"/>
  <c r="BG128" i="4"/>
  <c r="BG127" i="4"/>
  <c r="BG126" i="4"/>
  <c r="BG125" i="4"/>
  <c r="BG124" i="4"/>
  <c r="BG123" i="4"/>
  <c r="BG122" i="4"/>
  <c r="BH122" i="4" s="1"/>
  <c r="BG121" i="4"/>
  <c r="BG120" i="4"/>
  <c r="BG119" i="4"/>
  <c r="BG118" i="4"/>
  <c r="BG117" i="4"/>
  <c r="BG116" i="4"/>
  <c r="BG115" i="4"/>
  <c r="BG114" i="4"/>
  <c r="BH113" i="4" s="1"/>
  <c r="BG113" i="4"/>
  <c r="BG112" i="4"/>
  <c r="BG111" i="4"/>
  <c r="BG110" i="4"/>
  <c r="BG109" i="4"/>
  <c r="BG108" i="4"/>
  <c r="BG107" i="4"/>
  <c r="BG106" i="4"/>
  <c r="BH107" i="4" s="1"/>
  <c r="BG105" i="4"/>
  <c r="BG104" i="4"/>
  <c r="BG103" i="4"/>
  <c r="BG102" i="4"/>
  <c r="BG101" i="4"/>
  <c r="BG100" i="4"/>
  <c r="BG99" i="4"/>
  <c r="BG98" i="4"/>
  <c r="BH98" i="4" s="1"/>
  <c r="BG97" i="4"/>
  <c r="BG96" i="4"/>
  <c r="BG95" i="4"/>
  <c r="BG94" i="4"/>
  <c r="BG93" i="4"/>
  <c r="BG92" i="4"/>
  <c r="BG91" i="4"/>
  <c r="BG90" i="4"/>
  <c r="BH89" i="4" s="1"/>
  <c r="BG89" i="4"/>
  <c r="BG88" i="4"/>
  <c r="BG87" i="4"/>
  <c r="BG86" i="4"/>
  <c r="BG85" i="4"/>
  <c r="BG84" i="4"/>
  <c r="BG83" i="4"/>
  <c r="BG82" i="4"/>
  <c r="BH83" i="4" s="1"/>
  <c r="BG81" i="4"/>
  <c r="BG80" i="4"/>
  <c r="BG79" i="4"/>
  <c r="BG78" i="4"/>
  <c r="BG77" i="4"/>
  <c r="BG76" i="4"/>
  <c r="BG75" i="4"/>
  <c r="BG74" i="4"/>
  <c r="BH74" i="4" s="1"/>
  <c r="BG73" i="4"/>
  <c r="BG72" i="4"/>
  <c r="BG71" i="4"/>
  <c r="BG70" i="4"/>
  <c r="BG69" i="4"/>
  <c r="BG68" i="4"/>
  <c r="BG67" i="4"/>
  <c r="BG66" i="4"/>
  <c r="BG65" i="4"/>
  <c r="BG64" i="4"/>
  <c r="BG63" i="4"/>
  <c r="BG62" i="4"/>
  <c r="BG61" i="4"/>
  <c r="BG60" i="4"/>
  <c r="BG59" i="4"/>
  <c r="BG58" i="4"/>
  <c r="BH59" i="4" s="1"/>
  <c r="BG57" i="4"/>
  <c r="BG56" i="4"/>
  <c r="BG55" i="4"/>
  <c r="BG54" i="4"/>
  <c r="BG53" i="4"/>
  <c r="BG52" i="4"/>
  <c r="BG51" i="4"/>
  <c r="BG50" i="4"/>
  <c r="BH50" i="4" s="1"/>
  <c r="BG49" i="4"/>
  <c r="BG48" i="4"/>
  <c r="BG47" i="4"/>
  <c r="BG46" i="4"/>
  <c r="BG45" i="4"/>
  <c r="BG44" i="4"/>
  <c r="BG43" i="4"/>
  <c r="BG42" i="4"/>
  <c r="BH41" i="4" s="1"/>
  <c r="BG41" i="4"/>
  <c r="BG40" i="4"/>
  <c r="BG39" i="4"/>
  <c r="BG38" i="4"/>
  <c r="BG37" i="4"/>
  <c r="BG36" i="4"/>
  <c r="BG35" i="4"/>
  <c r="BG34" i="4"/>
  <c r="BH35" i="4" s="1"/>
  <c r="BG33" i="4"/>
  <c r="BG32" i="4"/>
  <c r="BG31" i="4"/>
  <c r="BG30" i="4"/>
  <c r="BG29" i="4"/>
  <c r="BG28" i="4"/>
  <c r="BG27" i="4"/>
  <c r="BG26" i="4"/>
  <c r="BH26" i="4" s="1"/>
  <c r="BG25" i="4"/>
  <c r="BG24" i="4"/>
  <c r="BG23" i="4"/>
  <c r="BG22" i="4"/>
  <c r="BG21" i="4"/>
  <c r="BG20" i="4"/>
  <c r="BG19" i="4"/>
  <c r="BG18" i="4"/>
  <c r="BH17" i="4" s="1"/>
  <c r="BG17" i="4"/>
  <c r="BG16" i="4"/>
  <c r="BG15" i="4"/>
  <c r="BG14" i="4"/>
  <c r="BG13" i="4"/>
  <c r="BG12" i="4"/>
  <c r="BG11" i="4"/>
  <c r="BG10" i="4"/>
  <c r="BH11" i="4" s="1"/>
  <c r="BG9" i="4"/>
  <c r="BG8" i="4"/>
  <c r="BG7" i="4"/>
  <c r="AF150" i="4"/>
  <c r="AF149" i="4"/>
  <c r="AF148" i="4"/>
  <c r="AF147" i="4"/>
  <c r="AF146" i="4"/>
  <c r="AF145" i="4"/>
  <c r="AF144" i="4"/>
  <c r="AF143" i="4"/>
  <c r="AF142" i="4"/>
  <c r="AF141" i="4"/>
  <c r="AF140" i="4"/>
  <c r="AF139" i="4"/>
  <c r="AF138" i="4"/>
  <c r="AF137" i="4"/>
  <c r="AF136" i="4"/>
  <c r="AF135" i="4"/>
  <c r="AF134" i="4"/>
  <c r="AF133" i="4"/>
  <c r="AF132" i="4"/>
  <c r="AF131" i="4"/>
  <c r="AF130" i="4"/>
  <c r="AF129" i="4"/>
  <c r="AF128" i="4"/>
  <c r="AF127" i="4"/>
  <c r="AF126" i="4"/>
  <c r="AF125" i="4"/>
  <c r="AF124" i="4"/>
  <c r="AF123" i="4"/>
  <c r="AF122" i="4"/>
  <c r="AF121" i="4"/>
  <c r="AF120" i="4"/>
  <c r="AF119" i="4"/>
  <c r="AF118" i="4"/>
  <c r="AF117" i="4"/>
  <c r="AF116" i="4"/>
  <c r="AF115" i="4"/>
  <c r="AF114" i="4"/>
  <c r="AG113" i="4" s="1"/>
  <c r="AF113" i="4"/>
  <c r="AF112" i="4"/>
  <c r="AF111" i="4"/>
  <c r="AF110" i="4"/>
  <c r="AF109" i="4"/>
  <c r="AG110" i="4" s="1"/>
  <c r="AF108" i="4"/>
  <c r="AF107" i="4"/>
  <c r="AF106" i="4"/>
  <c r="AG107" i="4" s="1"/>
  <c r="AF105" i="4"/>
  <c r="AF104" i="4"/>
  <c r="AF103" i="4"/>
  <c r="AF102" i="4"/>
  <c r="AF101" i="4"/>
  <c r="AF100" i="4"/>
  <c r="AF99" i="4"/>
  <c r="AF98" i="4"/>
  <c r="AF97" i="4"/>
  <c r="AF96" i="4"/>
  <c r="AF95" i="4"/>
  <c r="AF94" i="4"/>
  <c r="AF93" i="4"/>
  <c r="AF92" i="4"/>
  <c r="AF91" i="4"/>
  <c r="AF90" i="4"/>
  <c r="AG89" i="4" s="1"/>
  <c r="AF89" i="4"/>
  <c r="AF88" i="4"/>
  <c r="AF87" i="4"/>
  <c r="AF86" i="4"/>
  <c r="AF85" i="4"/>
  <c r="AF84" i="4"/>
  <c r="AF83" i="4"/>
  <c r="AF82" i="4"/>
  <c r="AF81" i="4"/>
  <c r="AG80" i="4" s="1"/>
  <c r="AF80" i="4"/>
  <c r="AF79" i="4"/>
  <c r="AF78" i="4"/>
  <c r="AF77" i="4"/>
  <c r="AF76" i="4"/>
  <c r="AF75" i="4"/>
  <c r="AF74" i="4"/>
  <c r="AF73" i="4"/>
  <c r="AF72" i="4"/>
  <c r="AF71" i="4"/>
  <c r="AF70" i="4"/>
  <c r="AF69" i="4"/>
  <c r="AF68" i="4"/>
  <c r="AF67" i="4"/>
  <c r="AF66" i="4"/>
  <c r="AG65" i="4" s="1"/>
  <c r="AF65" i="4"/>
  <c r="AF64" i="4"/>
  <c r="AF63" i="4"/>
  <c r="AF62" i="4"/>
  <c r="AF61" i="4"/>
  <c r="AF60" i="4"/>
  <c r="AF59" i="4"/>
  <c r="AF58" i="4"/>
  <c r="AG59" i="4" s="1"/>
  <c r="AF57" i="4"/>
  <c r="AG56" i="4" s="1"/>
  <c r="AF56" i="4"/>
  <c r="AF55" i="4"/>
  <c r="AF54" i="4"/>
  <c r="AF53" i="4"/>
  <c r="AF52" i="4"/>
  <c r="AF51" i="4"/>
  <c r="AF50" i="4"/>
  <c r="AG50" i="4" s="1"/>
  <c r="AF49" i="4"/>
  <c r="AF48" i="4"/>
  <c r="AF47" i="4"/>
  <c r="AF46" i="4"/>
  <c r="AF45" i="4"/>
  <c r="AF44" i="4"/>
  <c r="AF43" i="4"/>
  <c r="AG44" i="4" s="1"/>
  <c r="AF42" i="4"/>
  <c r="AG41" i="4" s="1"/>
  <c r="AF41" i="4"/>
  <c r="AF40" i="4"/>
  <c r="AF39" i="4"/>
  <c r="AF38" i="4"/>
  <c r="AF37" i="4"/>
  <c r="AF36" i="4"/>
  <c r="AF35" i="4"/>
  <c r="AF34" i="4"/>
  <c r="AG35" i="4" s="1"/>
  <c r="AF33" i="4"/>
  <c r="AF32" i="4"/>
  <c r="AF31" i="4"/>
  <c r="AF30" i="4"/>
  <c r="AF29" i="4"/>
  <c r="AF28" i="4"/>
  <c r="AF27" i="4"/>
  <c r="AF26" i="4"/>
  <c r="AF25" i="4"/>
  <c r="AG26" i="4" s="1"/>
  <c r="AF24" i="4"/>
  <c r="AF23" i="4"/>
  <c r="AF22" i="4"/>
  <c r="AF21" i="4"/>
  <c r="AF20" i="4"/>
  <c r="AF19" i="4"/>
  <c r="AF18" i="4"/>
  <c r="AF17" i="4"/>
  <c r="AF16" i="4"/>
  <c r="AF15" i="4"/>
  <c r="AF14" i="4"/>
  <c r="AF13" i="4"/>
  <c r="AF12" i="4"/>
  <c r="AF11" i="4"/>
  <c r="AF10" i="4"/>
  <c r="AG11" i="4" s="1"/>
  <c r="AF9" i="4"/>
  <c r="AF8" i="4"/>
  <c r="AF7" i="4"/>
  <c r="AG8" i="4" s="1"/>
  <c r="AY140" i="4"/>
  <c r="AY119" i="4"/>
  <c r="AY110" i="4"/>
  <c r="AY104" i="4"/>
  <c r="AY98" i="4"/>
  <c r="BB12" i="4" s="1"/>
  <c r="CB12" i="4" s="1"/>
  <c r="AY92" i="4"/>
  <c r="W132" i="4"/>
  <c r="W131" i="4"/>
  <c r="W130" i="4"/>
  <c r="W129" i="4"/>
  <c r="W128" i="4"/>
  <c r="W127" i="4"/>
  <c r="W126" i="4"/>
  <c r="W125" i="4"/>
  <c r="W124" i="4"/>
  <c r="W123" i="4"/>
  <c r="W122" i="4"/>
  <c r="W121" i="4"/>
  <c r="X122" i="4" s="1"/>
  <c r="W120" i="4"/>
  <c r="W119" i="4"/>
  <c r="W118" i="4"/>
  <c r="X119" i="4" s="1"/>
  <c r="W117" i="4"/>
  <c r="W116" i="4"/>
  <c r="W115" i="4"/>
  <c r="W114" i="4"/>
  <c r="W113" i="4"/>
  <c r="W112" i="4"/>
  <c r="W111" i="4"/>
  <c r="W110" i="4"/>
  <c r="X110" i="4" s="1"/>
  <c r="W109" i="4"/>
  <c r="W108" i="4"/>
  <c r="W107" i="4"/>
  <c r="W106" i="4"/>
  <c r="W105" i="4"/>
  <c r="W104" i="4"/>
  <c r="W103" i="4"/>
  <c r="X104" i="4" s="1"/>
  <c r="W102" i="4"/>
  <c r="W101" i="4"/>
  <c r="W100" i="4"/>
  <c r="W99" i="4"/>
  <c r="W98" i="4"/>
  <c r="W97" i="4"/>
  <c r="W96" i="4"/>
  <c r="W95" i="4"/>
  <c r="W94" i="4"/>
  <c r="X95" i="4" s="1"/>
  <c r="W93" i="4"/>
  <c r="W92" i="4"/>
  <c r="W91" i="4"/>
  <c r="W90" i="4"/>
  <c r="W89" i="4"/>
  <c r="W88" i="4"/>
  <c r="W87" i="4"/>
  <c r="W86" i="4"/>
  <c r="W85" i="4"/>
  <c r="W84" i="4"/>
  <c r="W83" i="4"/>
  <c r="W82" i="4"/>
  <c r="W81" i="4"/>
  <c r="W80" i="4"/>
  <c r="W79" i="4"/>
  <c r="W78" i="4"/>
  <c r="W77" i="4"/>
  <c r="W76" i="4"/>
  <c r="W75" i="4"/>
  <c r="W74" i="4"/>
  <c r="W73" i="4"/>
  <c r="W72" i="4"/>
  <c r="W71" i="4"/>
  <c r="W70" i="4"/>
  <c r="X71" i="4" s="1"/>
  <c r="W69" i="4"/>
  <c r="X68" i="4" s="1"/>
  <c r="W68" i="4"/>
  <c r="W67" i="4"/>
  <c r="W66" i="4"/>
  <c r="W65" i="4"/>
  <c r="W64" i="4"/>
  <c r="W63" i="4"/>
  <c r="W62" i="4"/>
  <c r="W61" i="4"/>
  <c r="X62" i="4" s="1"/>
  <c r="W60" i="4"/>
  <c r="W59" i="4"/>
  <c r="W58" i="4"/>
  <c r="W57" i="4"/>
  <c r="W56" i="4"/>
  <c r="W55" i="4"/>
  <c r="W54" i="4"/>
  <c r="X53" i="4" s="1"/>
  <c r="W53" i="4"/>
  <c r="W52" i="4"/>
  <c r="W51" i="4"/>
  <c r="W50" i="4"/>
  <c r="W49" i="4"/>
  <c r="W48" i="4"/>
  <c r="W47" i="4"/>
  <c r="W46" i="4"/>
  <c r="X47" i="4" s="1"/>
  <c r="W45" i="4"/>
  <c r="W44" i="4"/>
  <c r="W43" i="4"/>
  <c r="W42" i="4"/>
  <c r="W41" i="4"/>
  <c r="W40" i="4"/>
  <c r="W39" i="4"/>
  <c r="W38" i="4"/>
  <c r="X38" i="4" s="1"/>
  <c r="W37" i="4"/>
  <c r="W36" i="4"/>
  <c r="W35" i="4"/>
  <c r="W34" i="4"/>
  <c r="W33" i="4"/>
  <c r="W32" i="4"/>
  <c r="W31" i="4"/>
  <c r="W30" i="4"/>
  <c r="W29" i="4"/>
  <c r="W28" i="4"/>
  <c r="W27" i="4"/>
  <c r="W26" i="4"/>
  <c r="W25" i="4"/>
  <c r="W24" i="4"/>
  <c r="W23" i="4"/>
  <c r="W22" i="4"/>
  <c r="X23" i="4" s="1"/>
  <c r="W21" i="4"/>
  <c r="X20" i="4" s="1"/>
  <c r="W20" i="4"/>
  <c r="W19" i="4"/>
  <c r="W18" i="4"/>
  <c r="W17" i="4"/>
  <c r="W16" i="4"/>
  <c r="W15" i="4"/>
  <c r="W14" i="4"/>
  <c r="X14" i="4" s="1"/>
  <c r="W13" i="4"/>
  <c r="W12" i="4"/>
  <c r="W11" i="4"/>
  <c r="W10" i="4"/>
  <c r="W9" i="4"/>
  <c r="W8" i="4"/>
  <c r="W7" i="4"/>
  <c r="X8" i="4" s="1"/>
  <c r="N24" i="4"/>
  <c r="O23" i="4" s="1"/>
  <c r="N23" i="4"/>
  <c r="N22" i="4"/>
  <c r="N21" i="4"/>
  <c r="N20" i="4"/>
  <c r="N19" i="4"/>
  <c r="O20" i="4" s="1"/>
  <c r="N18" i="4"/>
  <c r="N17" i="4"/>
  <c r="N16" i="4"/>
  <c r="O17" i="4" s="1"/>
  <c r="N15" i="4"/>
  <c r="N14" i="4"/>
  <c r="N13" i="4"/>
  <c r="N12" i="4"/>
  <c r="N11" i="4"/>
  <c r="N10" i="4"/>
  <c r="N9" i="4"/>
  <c r="N8" i="4"/>
  <c r="N7" i="4"/>
  <c r="O146" i="4"/>
  <c r="O68" i="4"/>
  <c r="O65" i="4"/>
  <c r="E96" i="4"/>
  <c r="E95" i="4"/>
  <c r="E94" i="4"/>
  <c r="F95" i="4" s="1"/>
  <c r="E93" i="4"/>
  <c r="E92" i="4"/>
  <c r="E91" i="4"/>
  <c r="E90" i="4"/>
  <c r="E89" i="4"/>
  <c r="E88" i="4"/>
  <c r="E87" i="4"/>
  <c r="E86" i="4"/>
  <c r="E85" i="4"/>
  <c r="F86" i="4" s="1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F62" i="4" s="1"/>
  <c r="F44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F11" i="4" s="1"/>
  <c r="E9" i="4"/>
  <c r="E8" i="4"/>
  <c r="E7" i="4"/>
  <c r="E150" i="4"/>
  <c r="BH149" i="4"/>
  <c r="X149" i="4"/>
  <c r="E149" i="4"/>
  <c r="BQ149" i="4"/>
  <c r="AY149" i="4"/>
  <c r="O149" i="4"/>
  <c r="E148" i="4"/>
  <c r="E147" i="4"/>
  <c r="X146" i="4"/>
  <c r="E146" i="4"/>
  <c r="E145" i="4"/>
  <c r="F146" i="4" s="1"/>
  <c r="E144" i="4"/>
  <c r="E143" i="4"/>
  <c r="BQ143" i="4"/>
  <c r="BH143" i="4"/>
  <c r="AG143" i="4"/>
  <c r="X143" i="4"/>
  <c r="O143" i="4"/>
  <c r="E142" i="4"/>
  <c r="E141" i="4"/>
  <c r="E140" i="4"/>
  <c r="BQ140" i="4"/>
  <c r="BH140" i="4"/>
  <c r="AG140" i="4"/>
  <c r="X140" i="4"/>
  <c r="O140" i="4"/>
  <c r="E139" i="4"/>
  <c r="E138" i="4"/>
  <c r="E137" i="4"/>
  <c r="X137" i="4"/>
  <c r="O137" i="4"/>
  <c r="E136" i="4"/>
  <c r="F137" i="4" s="1"/>
  <c r="E135" i="4"/>
  <c r="E134" i="4"/>
  <c r="BQ134" i="4"/>
  <c r="BH134" i="4"/>
  <c r="AY134" i="4"/>
  <c r="X134" i="4"/>
  <c r="O134" i="4"/>
  <c r="E133" i="4"/>
  <c r="F134" i="4" s="1"/>
  <c r="X131" i="4"/>
  <c r="O131" i="4"/>
  <c r="F131" i="4"/>
  <c r="BQ128" i="4"/>
  <c r="BH128" i="4"/>
  <c r="AY128" i="4"/>
  <c r="BB13" i="4" s="1"/>
  <c r="CB13" i="4" s="1"/>
  <c r="O128" i="4"/>
  <c r="F128" i="4"/>
  <c r="BQ125" i="4"/>
  <c r="BH125" i="4"/>
  <c r="O125" i="4"/>
  <c r="F125" i="4"/>
  <c r="O122" i="4"/>
  <c r="F122" i="4"/>
  <c r="BQ119" i="4"/>
  <c r="BT13" i="4" s="1"/>
  <c r="CD13" i="4" s="1"/>
  <c r="BH119" i="4"/>
  <c r="AG119" i="4"/>
  <c r="O119" i="4"/>
  <c r="F119" i="4"/>
  <c r="BQ116" i="4"/>
  <c r="BK13" i="4"/>
  <c r="CC13" i="4" s="1"/>
  <c r="BH116" i="4"/>
  <c r="AY116" i="4"/>
  <c r="X116" i="4"/>
  <c r="O116" i="4"/>
  <c r="F116" i="4"/>
  <c r="O113" i="4"/>
  <c r="F113" i="4"/>
  <c r="BQ110" i="4"/>
  <c r="BT12" i="4" s="1"/>
  <c r="CD12" i="4" s="1"/>
  <c r="BH110" i="4"/>
  <c r="O110" i="4"/>
  <c r="F110" i="4"/>
  <c r="X107" i="4"/>
  <c r="O107" i="4"/>
  <c r="F107" i="4"/>
  <c r="BQ104" i="4"/>
  <c r="BH104" i="4"/>
  <c r="O104" i="4"/>
  <c r="F104" i="4"/>
  <c r="BQ101" i="4"/>
  <c r="BH101" i="4"/>
  <c r="AG101" i="4"/>
  <c r="X101" i="4"/>
  <c r="O101" i="4"/>
  <c r="F101" i="4"/>
  <c r="X98" i="4"/>
  <c r="O98" i="4"/>
  <c r="F98" i="4"/>
  <c r="BQ95" i="4"/>
  <c r="BH95" i="4"/>
  <c r="AG95" i="4"/>
  <c r="O95" i="4"/>
  <c r="BQ92" i="4"/>
  <c r="BH92" i="4"/>
  <c r="X92" i="4"/>
  <c r="O92" i="4"/>
  <c r="F89" i="4"/>
  <c r="X89" i="4"/>
  <c r="O89" i="4"/>
  <c r="BH86" i="4"/>
  <c r="BQ86" i="4"/>
  <c r="BT11" i="4" s="1"/>
  <c r="CD11" i="4" s="1"/>
  <c r="X83" i="4"/>
  <c r="O83" i="4"/>
  <c r="F83" i="4"/>
  <c r="BQ80" i="4"/>
  <c r="BH80" i="4"/>
  <c r="BK11" i="4" s="1"/>
  <c r="CC11" i="4" s="1"/>
  <c r="AY80" i="4"/>
  <c r="BB11" i="4" s="1"/>
  <c r="CB11" i="4" s="1"/>
  <c r="X80" i="4"/>
  <c r="F80" i="4"/>
  <c r="BQ77" i="4"/>
  <c r="BH77" i="4"/>
  <c r="AY77" i="4"/>
  <c r="O77" i="4"/>
  <c r="X74" i="4"/>
  <c r="O74" i="4"/>
  <c r="F74" i="4"/>
  <c r="BQ71" i="4"/>
  <c r="BH71" i="4"/>
  <c r="AY71" i="4"/>
  <c r="O71" i="4"/>
  <c r="F71" i="4"/>
  <c r="BQ68" i="4"/>
  <c r="BH68" i="4"/>
  <c r="X65" i="4"/>
  <c r="F65" i="4"/>
  <c r="I10" i="4" s="1"/>
  <c r="BW10" i="4" s="1"/>
  <c r="BQ62" i="4"/>
  <c r="BT10" i="4" s="1"/>
  <c r="CD10" i="4" s="1"/>
  <c r="BH62" i="4"/>
  <c r="BK10" i="4" s="1"/>
  <c r="CC10" i="4" s="1"/>
  <c r="AY62" i="4"/>
  <c r="BB10" i="4" s="1"/>
  <c r="CB10" i="4" s="1"/>
  <c r="AG62" i="4"/>
  <c r="O62" i="4"/>
  <c r="X59" i="4"/>
  <c r="O59" i="4"/>
  <c r="F59" i="4"/>
  <c r="BQ56" i="4"/>
  <c r="BH56" i="4"/>
  <c r="AY56" i="4"/>
  <c r="O56" i="4"/>
  <c r="F56" i="4"/>
  <c r="BQ53" i="4"/>
  <c r="AY53" i="4"/>
  <c r="AG53" i="4"/>
  <c r="O53" i="4"/>
  <c r="F53" i="4"/>
  <c r="X50" i="4"/>
  <c r="O50" i="4"/>
  <c r="F50" i="4"/>
  <c r="BQ47" i="4"/>
  <c r="BH47" i="4"/>
  <c r="AG47" i="4"/>
  <c r="O47" i="4"/>
  <c r="BQ44" i="4"/>
  <c r="BH44" i="4"/>
  <c r="AY44" i="4"/>
  <c r="X44" i="4"/>
  <c r="O44" i="4"/>
  <c r="X41" i="4"/>
  <c r="O41" i="4"/>
  <c r="F41" i="4"/>
  <c r="BQ38" i="4"/>
  <c r="BH38" i="4"/>
  <c r="AY38" i="4"/>
  <c r="AG38" i="4"/>
  <c r="O38" i="4"/>
  <c r="F38" i="4"/>
  <c r="X35" i="4"/>
  <c r="O35" i="4"/>
  <c r="F35" i="4"/>
  <c r="BQ32" i="4"/>
  <c r="BH32" i="4"/>
  <c r="AY32" i="4"/>
  <c r="AG32" i="4"/>
  <c r="X32" i="4"/>
  <c r="O32" i="4"/>
  <c r="BQ29" i="4"/>
  <c r="BH29" i="4"/>
  <c r="AG29" i="4"/>
  <c r="X29" i="4"/>
  <c r="O29" i="4"/>
  <c r="F29" i="4"/>
  <c r="X26" i="4"/>
  <c r="O26" i="4"/>
  <c r="F26" i="4"/>
  <c r="BQ23" i="4"/>
  <c r="BH23" i="4"/>
  <c r="AY23" i="4"/>
  <c r="BQ20" i="4"/>
  <c r="BH20" i="4"/>
  <c r="AY20" i="4"/>
  <c r="AG20" i="4"/>
  <c r="X17" i="4"/>
  <c r="BQ14" i="4"/>
  <c r="BH14" i="4"/>
  <c r="AG14" i="4"/>
  <c r="O14" i="4"/>
  <c r="X11" i="4"/>
  <c r="O11" i="4"/>
  <c r="BQ8" i="4"/>
  <c r="AY8" i="4"/>
  <c r="O8" i="4"/>
  <c r="BH8" i="4"/>
  <c r="F8" i="4"/>
  <c r="BP24" i="1"/>
  <c r="BQ23" i="1" s="1"/>
  <c r="BP23" i="1"/>
  <c r="BP22" i="1"/>
  <c r="BP21" i="1"/>
  <c r="BP20" i="1"/>
  <c r="BP19" i="1"/>
  <c r="BP18" i="1"/>
  <c r="BQ17" i="1" s="1"/>
  <c r="BP17" i="1"/>
  <c r="BP16" i="1"/>
  <c r="BP15" i="1"/>
  <c r="BP14" i="1"/>
  <c r="BP13" i="1"/>
  <c r="BP12" i="1"/>
  <c r="BP11" i="1"/>
  <c r="BP10" i="1"/>
  <c r="BP9" i="1"/>
  <c r="BP8" i="1"/>
  <c r="BP7" i="1"/>
  <c r="BQ59" i="1"/>
  <c r="BQ53" i="1"/>
  <c r="BQ89" i="1"/>
  <c r="BQ131" i="1"/>
  <c r="BQ125" i="1"/>
  <c r="BQ119" i="1"/>
  <c r="BG24" i="1"/>
  <c r="BH23" i="1" s="1"/>
  <c r="BG23" i="1"/>
  <c r="BG22" i="1"/>
  <c r="BG21" i="1"/>
  <c r="BG20" i="1"/>
  <c r="BG19" i="1"/>
  <c r="BG18" i="1"/>
  <c r="BG17" i="1"/>
  <c r="BG16" i="1"/>
  <c r="BG15" i="1"/>
  <c r="BG14" i="1"/>
  <c r="BG13" i="1"/>
  <c r="BG12" i="1"/>
  <c r="BG11" i="1"/>
  <c r="BG10" i="1"/>
  <c r="BG9" i="1"/>
  <c r="BG8" i="1"/>
  <c r="BG7" i="1"/>
  <c r="AX42" i="1"/>
  <c r="AX41" i="1"/>
  <c r="AX40" i="1"/>
  <c r="AY41" i="1" s="1"/>
  <c r="AX39" i="1"/>
  <c r="AX38" i="1"/>
  <c r="AY38" i="1" s="1"/>
  <c r="AX37" i="1"/>
  <c r="AX36" i="1"/>
  <c r="AY35" i="1" s="1"/>
  <c r="AX35" i="1"/>
  <c r="AX34" i="1"/>
  <c r="AX33" i="1"/>
  <c r="AX32" i="1"/>
  <c r="AY32" i="1" s="1"/>
  <c r="AX31" i="1"/>
  <c r="AX30" i="1"/>
  <c r="AX29" i="1"/>
  <c r="AX28" i="1"/>
  <c r="AX27" i="1"/>
  <c r="AX26" i="1"/>
  <c r="AX25" i="1"/>
  <c r="AX24" i="1"/>
  <c r="AX23" i="1"/>
  <c r="AX22" i="1"/>
  <c r="AY23" i="1" s="1"/>
  <c r="AX21" i="1"/>
  <c r="AX20" i="1"/>
  <c r="AX19" i="1"/>
  <c r="AX18" i="1"/>
  <c r="AX17" i="1"/>
  <c r="AX16" i="1"/>
  <c r="AX15" i="1"/>
  <c r="AX14" i="1"/>
  <c r="AY14" i="1" s="1"/>
  <c r="AX13" i="1"/>
  <c r="AX12" i="1"/>
  <c r="AX11" i="1"/>
  <c r="AX10" i="1"/>
  <c r="AX9" i="1"/>
  <c r="AX8" i="1"/>
  <c r="AX7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P29" i="1" s="1"/>
  <c r="AO27" i="1"/>
  <c r="AO26" i="1"/>
  <c r="AO25" i="1"/>
  <c r="AO24" i="1"/>
  <c r="AP23" i="1" s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P8" i="1" s="1"/>
  <c r="AF42" i="1"/>
  <c r="AF41" i="1"/>
  <c r="AF40" i="1"/>
  <c r="AG41" i="1" s="1"/>
  <c r="AF39" i="1"/>
  <c r="AF38" i="1"/>
  <c r="AG38" i="1" s="1"/>
  <c r="AF37" i="1"/>
  <c r="AF36" i="1"/>
  <c r="AG35" i="1" s="1"/>
  <c r="AF35" i="1"/>
  <c r="AF34" i="1"/>
  <c r="AF33" i="1"/>
  <c r="AF32" i="1"/>
  <c r="AG32" i="1" s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G14" i="1" s="1"/>
  <c r="AF13" i="1"/>
  <c r="AF12" i="1"/>
  <c r="AF11" i="1"/>
  <c r="AF10" i="1"/>
  <c r="AF9" i="1"/>
  <c r="AF8" i="1"/>
  <c r="AF7" i="1"/>
  <c r="W150" i="1"/>
  <c r="W149" i="1"/>
  <c r="W148" i="1"/>
  <c r="W147" i="1"/>
  <c r="W146" i="1"/>
  <c r="W145" i="1"/>
  <c r="W144" i="1"/>
  <c r="W143" i="1"/>
  <c r="W142" i="1"/>
  <c r="X143" i="1" s="1"/>
  <c r="W141" i="1"/>
  <c r="W140" i="1"/>
  <c r="W139" i="1"/>
  <c r="W138" i="1"/>
  <c r="W137" i="1"/>
  <c r="W136" i="1"/>
  <c r="X137" i="1" s="1"/>
  <c r="W135" i="1"/>
  <c r="W134" i="1"/>
  <c r="W133" i="1"/>
  <c r="W132" i="1"/>
  <c r="W131" i="1"/>
  <c r="W130" i="1"/>
  <c r="W129" i="1"/>
  <c r="W128" i="1"/>
  <c r="X128" i="1" s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X113" i="1" s="1"/>
  <c r="W111" i="1"/>
  <c r="W110" i="1"/>
  <c r="X110" i="1" s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X89" i="1" s="1"/>
  <c r="W87" i="1"/>
  <c r="W86" i="1"/>
  <c r="W85" i="1"/>
  <c r="W84" i="1"/>
  <c r="X83" i="1" s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X65" i="1" s="1"/>
  <c r="W63" i="1"/>
  <c r="W62" i="1"/>
  <c r="W61" i="1"/>
  <c r="W60" i="1"/>
  <c r="X59" i="1" s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26" i="1"/>
  <c r="W27" i="1"/>
  <c r="W28" i="1"/>
  <c r="X29" i="1" s="1"/>
  <c r="W29" i="1"/>
  <c r="W30" i="1"/>
  <c r="W31" i="1"/>
  <c r="W32" i="1"/>
  <c r="W33" i="1"/>
  <c r="W34" i="1"/>
  <c r="W35" i="1"/>
  <c r="W36" i="1"/>
  <c r="W37" i="1"/>
  <c r="W38" i="1"/>
  <c r="X38" i="1" s="1"/>
  <c r="W39" i="1"/>
  <c r="W40" i="1"/>
  <c r="X41" i="1" s="1"/>
  <c r="W41" i="1"/>
  <c r="W42" i="1"/>
  <c r="W25" i="1"/>
  <c r="X26" i="1" s="1"/>
  <c r="W24" i="1"/>
  <c r="W23" i="1"/>
  <c r="W22" i="1"/>
  <c r="W21" i="1"/>
  <c r="W20" i="1"/>
  <c r="W19" i="1"/>
  <c r="W18" i="1"/>
  <c r="W17" i="1"/>
  <c r="W16" i="1"/>
  <c r="X17" i="1" s="1"/>
  <c r="W15" i="1"/>
  <c r="W14" i="1"/>
  <c r="W13" i="1"/>
  <c r="W12" i="1"/>
  <c r="X11" i="1" s="1"/>
  <c r="AA7" i="1" s="1"/>
  <c r="BY7" i="1" s="1"/>
  <c r="W11" i="1"/>
  <c r="W10" i="1"/>
  <c r="W9" i="1"/>
  <c r="W8" i="1"/>
  <c r="W7" i="1"/>
  <c r="N150" i="1"/>
  <c r="N149" i="1"/>
  <c r="N148" i="1"/>
  <c r="N147" i="1"/>
  <c r="N146" i="1"/>
  <c r="N145" i="1"/>
  <c r="N144" i="1"/>
  <c r="N143" i="1"/>
  <c r="N142" i="1"/>
  <c r="O143" i="1" s="1"/>
  <c r="N141" i="1"/>
  <c r="N140" i="1"/>
  <c r="N139" i="1"/>
  <c r="N138" i="1"/>
  <c r="N137" i="1"/>
  <c r="N136" i="1"/>
  <c r="O137" i="1" s="1"/>
  <c r="N135" i="1"/>
  <c r="N134" i="1"/>
  <c r="N133" i="1"/>
  <c r="N132" i="1"/>
  <c r="N131" i="1"/>
  <c r="N130" i="1"/>
  <c r="N129" i="1"/>
  <c r="N128" i="1"/>
  <c r="O128" i="1" s="1"/>
  <c r="N127" i="1"/>
  <c r="N126" i="1"/>
  <c r="N125" i="1"/>
  <c r="N124" i="1"/>
  <c r="N123" i="1"/>
  <c r="N122" i="1"/>
  <c r="N121" i="1"/>
  <c r="N120" i="1"/>
  <c r="N119" i="1"/>
  <c r="N118" i="1"/>
  <c r="O119" i="1" s="1"/>
  <c r="N117" i="1"/>
  <c r="N116" i="1"/>
  <c r="N115" i="1"/>
  <c r="N114" i="1"/>
  <c r="N113" i="1"/>
  <c r="N112" i="1"/>
  <c r="O113" i="1" s="1"/>
  <c r="N111" i="1"/>
  <c r="N110" i="1"/>
  <c r="O110" i="1" s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O86" i="1" s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O65" i="1" s="1"/>
  <c r="R10" i="1" s="1"/>
  <c r="BX10" i="1" s="1"/>
  <c r="N63" i="1"/>
  <c r="N62" i="1"/>
  <c r="N61" i="1"/>
  <c r="N60" i="1"/>
  <c r="O59" i="1" s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O47" i="1" s="1"/>
  <c r="N45" i="1"/>
  <c r="N44" i="1"/>
  <c r="N43" i="1"/>
  <c r="N42" i="1"/>
  <c r="N41" i="1"/>
  <c r="N40" i="1"/>
  <c r="O41" i="1" s="1"/>
  <c r="N39" i="1"/>
  <c r="N38" i="1"/>
  <c r="O38" i="1" s="1"/>
  <c r="N37" i="1"/>
  <c r="N36" i="1"/>
  <c r="O35" i="1" s="1"/>
  <c r="N35" i="1"/>
  <c r="N34" i="1"/>
  <c r="N33" i="1"/>
  <c r="N32" i="1"/>
  <c r="N31" i="1"/>
  <c r="N30" i="1"/>
  <c r="N29" i="1"/>
  <c r="N28" i="1"/>
  <c r="O29" i="1" s="1"/>
  <c r="N27" i="1"/>
  <c r="N26" i="1"/>
  <c r="N25" i="1"/>
  <c r="N24" i="1"/>
  <c r="N23" i="1"/>
  <c r="N22" i="1"/>
  <c r="N21" i="1"/>
  <c r="N20" i="1"/>
  <c r="N19" i="1"/>
  <c r="N18" i="1"/>
  <c r="N17" i="1"/>
  <c r="N16" i="1"/>
  <c r="O17" i="1" s="1"/>
  <c r="N15" i="1"/>
  <c r="N14" i="1"/>
  <c r="O14" i="1" s="1"/>
  <c r="N13" i="1"/>
  <c r="N12" i="1"/>
  <c r="N11" i="1"/>
  <c r="N10" i="1"/>
  <c r="N9" i="1"/>
  <c r="N8" i="1"/>
  <c r="N7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F125" i="1" s="1"/>
  <c r="E125" i="1"/>
  <c r="E124" i="1"/>
  <c r="E123" i="1"/>
  <c r="E122" i="1"/>
  <c r="E121" i="1"/>
  <c r="E120" i="1"/>
  <c r="E119" i="1"/>
  <c r="E118" i="1"/>
  <c r="F119" i="1" s="1"/>
  <c r="E117" i="1"/>
  <c r="E116" i="1"/>
  <c r="E115" i="1"/>
  <c r="E114" i="1"/>
  <c r="E113" i="1"/>
  <c r="E112" i="1"/>
  <c r="F113" i="1" s="1"/>
  <c r="E111" i="1"/>
  <c r="E110" i="1"/>
  <c r="E109" i="1"/>
  <c r="E108" i="1"/>
  <c r="F107" i="1" s="1"/>
  <c r="E107" i="1"/>
  <c r="E106" i="1"/>
  <c r="E105" i="1"/>
  <c r="E104" i="1"/>
  <c r="E103" i="1"/>
  <c r="E102" i="1"/>
  <c r="E101" i="1"/>
  <c r="E100" i="1"/>
  <c r="F101" i="1" s="1"/>
  <c r="E99" i="1"/>
  <c r="E98" i="1"/>
  <c r="E97" i="1"/>
  <c r="E96" i="1"/>
  <c r="E95" i="1"/>
  <c r="E94" i="1"/>
  <c r="E93" i="1"/>
  <c r="E92" i="1"/>
  <c r="E91" i="1"/>
  <c r="E90" i="1"/>
  <c r="E89" i="1"/>
  <c r="E88" i="1"/>
  <c r="F89" i="1" s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F50" i="1" s="1"/>
  <c r="E48" i="1"/>
  <c r="E47" i="1"/>
  <c r="E45" i="1"/>
  <c r="E44" i="1"/>
  <c r="E43" i="1"/>
  <c r="F44" i="1" s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9" i="1"/>
  <c r="E10" i="1"/>
  <c r="E11" i="1"/>
  <c r="E12" i="1"/>
  <c r="E13" i="1"/>
  <c r="E14" i="1"/>
  <c r="F14" i="1" s="1"/>
  <c r="E15" i="1"/>
  <c r="E16" i="1"/>
  <c r="E17" i="1"/>
  <c r="E18" i="1"/>
  <c r="E19" i="1"/>
  <c r="E20" i="1"/>
  <c r="E21" i="1"/>
  <c r="E22" i="1"/>
  <c r="E23" i="1"/>
  <c r="E24" i="1"/>
  <c r="E8" i="1"/>
  <c r="E7" i="1"/>
  <c r="F8" i="1" s="1"/>
  <c r="BQ149" i="1"/>
  <c r="BQ146" i="1"/>
  <c r="BQ143" i="1"/>
  <c r="BQ140" i="1"/>
  <c r="BQ137" i="1"/>
  <c r="BQ134" i="1"/>
  <c r="BQ128" i="1"/>
  <c r="BQ122" i="1"/>
  <c r="BQ116" i="1"/>
  <c r="BQ113" i="1"/>
  <c r="BQ110" i="1"/>
  <c r="BQ104" i="1"/>
  <c r="BQ98" i="1"/>
  <c r="BQ95" i="1"/>
  <c r="BQ92" i="1"/>
  <c r="BQ86" i="1"/>
  <c r="BQ83" i="1"/>
  <c r="BQ80" i="1"/>
  <c r="BQ77" i="1"/>
  <c r="BQ74" i="1"/>
  <c r="BQ71" i="1"/>
  <c r="BQ68" i="1"/>
  <c r="BQ65" i="1"/>
  <c r="BQ62" i="1"/>
  <c r="BQ56" i="1"/>
  <c r="BQ50" i="1"/>
  <c r="BQ47" i="1"/>
  <c r="BQ44" i="1"/>
  <c r="BQ41" i="1"/>
  <c r="BQ38" i="1"/>
  <c r="BQ35" i="1"/>
  <c r="BQ32" i="1"/>
  <c r="BQ29" i="1"/>
  <c r="BQ26" i="1"/>
  <c r="BQ8" i="1"/>
  <c r="BH149" i="1"/>
  <c r="BH146" i="1"/>
  <c r="BH143" i="1"/>
  <c r="BH140" i="1"/>
  <c r="BH137" i="1"/>
  <c r="BH134" i="1"/>
  <c r="BH131" i="1"/>
  <c r="BH128" i="1"/>
  <c r="BH125" i="1"/>
  <c r="BH122" i="1"/>
  <c r="BH119" i="1"/>
  <c r="BH116" i="1"/>
  <c r="BH113" i="1"/>
  <c r="BH110" i="1"/>
  <c r="BH107" i="1"/>
  <c r="BH104" i="1"/>
  <c r="BH101" i="1"/>
  <c r="BH98" i="1"/>
  <c r="BH95" i="1"/>
  <c r="BH92" i="1"/>
  <c r="BH89" i="1"/>
  <c r="BH86" i="1"/>
  <c r="BH83" i="1"/>
  <c r="BH80" i="1"/>
  <c r="BH77" i="1"/>
  <c r="BH74" i="1"/>
  <c r="BH71" i="1"/>
  <c r="BH68" i="1"/>
  <c r="BH65" i="1"/>
  <c r="BH62" i="1"/>
  <c r="BH59" i="1"/>
  <c r="BH56" i="1"/>
  <c r="BH53" i="1"/>
  <c r="BH50" i="1"/>
  <c r="BH47" i="1"/>
  <c r="BH44" i="1"/>
  <c r="BH41" i="1"/>
  <c r="BH38" i="1"/>
  <c r="BH35" i="1"/>
  <c r="BH29" i="1"/>
  <c r="BH26" i="1"/>
  <c r="BH14" i="1"/>
  <c r="BH8" i="1"/>
  <c r="AY149" i="1"/>
  <c r="AY146" i="1"/>
  <c r="AY143" i="1"/>
  <c r="AY140" i="1"/>
  <c r="AY137" i="1"/>
  <c r="AY134" i="1"/>
  <c r="AY131" i="1"/>
  <c r="AY128" i="1"/>
  <c r="AY125" i="1"/>
  <c r="AY122" i="1"/>
  <c r="AY119" i="1"/>
  <c r="AY116" i="1"/>
  <c r="AY113" i="1"/>
  <c r="AY110" i="1"/>
  <c r="AY107" i="1"/>
  <c r="AY104" i="1"/>
  <c r="AY101" i="1"/>
  <c r="AY98" i="1"/>
  <c r="AY95" i="1"/>
  <c r="AY92" i="1"/>
  <c r="AY89" i="1"/>
  <c r="AY86" i="1"/>
  <c r="AY83" i="1"/>
  <c r="AY80" i="1"/>
  <c r="AY77" i="1"/>
  <c r="AY74" i="1"/>
  <c r="AY71" i="1"/>
  <c r="AY68" i="1"/>
  <c r="AY62" i="1"/>
  <c r="AY59" i="1"/>
  <c r="AY56" i="1"/>
  <c r="AY53" i="1"/>
  <c r="AY50" i="1"/>
  <c r="AY47" i="1"/>
  <c r="BB9" i="1" s="1"/>
  <c r="CB9" i="1" s="1"/>
  <c r="AY44" i="1"/>
  <c r="AY26" i="1"/>
  <c r="AY11" i="1"/>
  <c r="BB7" i="1" s="1"/>
  <c r="CB7" i="1" s="1"/>
  <c r="AY8" i="1"/>
  <c r="AP149" i="1"/>
  <c r="AP146" i="1"/>
  <c r="AP143" i="1"/>
  <c r="AP140" i="1"/>
  <c r="AP137" i="1"/>
  <c r="AP134" i="1"/>
  <c r="AP131" i="1"/>
  <c r="AP128" i="1"/>
  <c r="AP125" i="1"/>
  <c r="AP122" i="1"/>
  <c r="AP119" i="1"/>
  <c r="AP116" i="1"/>
  <c r="AS13" i="1" s="1"/>
  <c r="CA13" i="1" s="1"/>
  <c r="AP113" i="1"/>
  <c r="AP110" i="1"/>
  <c r="AP107" i="1"/>
  <c r="AP104" i="1"/>
  <c r="AP101" i="1"/>
  <c r="AP98" i="1"/>
  <c r="AP95" i="1"/>
  <c r="AP92" i="1"/>
  <c r="AP89" i="1"/>
  <c r="AP86" i="1"/>
  <c r="AP83" i="1"/>
  <c r="AP80" i="1"/>
  <c r="AP77" i="1"/>
  <c r="AP74" i="1"/>
  <c r="AP71" i="1"/>
  <c r="AP68" i="1"/>
  <c r="AP65" i="1"/>
  <c r="AP62" i="1"/>
  <c r="AP59" i="1"/>
  <c r="AP56" i="1"/>
  <c r="AP53" i="1"/>
  <c r="AP50" i="1"/>
  <c r="AP47" i="1"/>
  <c r="AS9" i="1" s="1"/>
  <c r="CA9" i="1" s="1"/>
  <c r="AP44" i="1"/>
  <c r="AP26" i="1"/>
  <c r="AP20" i="1"/>
  <c r="AG149" i="1"/>
  <c r="AG146" i="1"/>
  <c r="AG140" i="1"/>
  <c r="AG137" i="1"/>
  <c r="AG134" i="1"/>
  <c r="AG131" i="1"/>
  <c r="AG128" i="1"/>
  <c r="AG125" i="1"/>
  <c r="AG122" i="1"/>
  <c r="AG119" i="1"/>
  <c r="AG116" i="1"/>
  <c r="AG113" i="1"/>
  <c r="AG110" i="1"/>
  <c r="AG104" i="1"/>
  <c r="AG101" i="1"/>
  <c r="AG98" i="1"/>
  <c r="AG95" i="1"/>
  <c r="AG92" i="1"/>
  <c r="AG86" i="1"/>
  <c r="AG80" i="1"/>
  <c r="AG77" i="1"/>
  <c r="AG74" i="1"/>
  <c r="AG71" i="1"/>
  <c r="AG68" i="1"/>
  <c r="AG65" i="1"/>
  <c r="AG62" i="1"/>
  <c r="AG59" i="1"/>
  <c r="AG56" i="1"/>
  <c r="AG53" i="1"/>
  <c r="AG50" i="1"/>
  <c r="AG47" i="1"/>
  <c r="AG44" i="1"/>
  <c r="AG26" i="1"/>
  <c r="AG8" i="1"/>
  <c r="X146" i="1"/>
  <c r="X134" i="1"/>
  <c r="X122" i="1"/>
  <c r="X116" i="1"/>
  <c r="X98" i="1"/>
  <c r="X86" i="1"/>
  <c r="AA11" i="1" s="1"/>
  <c r="BY11" i="1" s="1"/>
  <c r="X80" i="1"/>
  <c r="X68" i="1"/>
  <c r="X62" i="1"/>
  <c r="X44" i="1"/>
  <c r="X35" i="1"/>
  <c r="AA8" i="1" s="1"/>
  <c r="BY8" i="1" s="1"/>
  <c r="X32" i="1"/>
  <c r="X8" i="1"/>
  <c r="O134" i="1"/>
  <c r="O122" i="1"/>
  <c r="O116" i="1"/>
  <c r="O98" i="1"/>
  <c r="O89" i="1"/>
  <c r="O80" i="1"/>
  <c r="O74" i="1"/>
  <c r="O62" i="1"/>
  <c r="O44" i="1"/>
  <c r="O26" i="1"/>
  <c r="O8" i="1"/>
  <c r="F134" i="1"/>
  <c r="F116" i="1"/>
  <c r="F98" i="1"/>
  <c r="F86" i="1"/>
  <c r="F83" i="1"/>
  <c r="F80" i="1"/>
  <c r="F62" i="1"/>
  <c r="F47" i="1"/>
  <c r="F29" i="1"/>
  <c r="F26" i="1"/>
  <c r="O20" i="1" l="1"/>
  <c r="O53" i="1"/>
  <c r="O77" i="1"/>
  <c r="O92" i="1"/>
  <c r="O101" i="1"/>
  <c r="R12" i="1" s="1"/>
  <c r="BX12" i="1" s="1"/>
  <c r="O125" i="1"/>
  <c r="O140" i="1"/>
  <c r="X53" i="1"/>
  <c r="X77" i="1"/>
  <c r="X101" i="1"/>
  <c r="X125" i="1"/>
  <c r="X149" i="1"/>
  <c r="AG29" i="1"/>
  <c r="AP17" i="1"/>
  <c r="AP41" i="1"/>
  <c r="AY20" i="1"/>
  <c r="AY29" i="1"/>
  <c r="BH17" i="1"/>
  <c r="AP128" i="4"/>
  <c r="AS13" i="4" s="1"/>
  <c r="CA13" i="4" s="1"/>
  <c r="F77" i="4"/>
  <c r="F92" i="4"/>
  <c r="X77" i="4"/>
  <c r="X86" i="4"/>
  <c r="AP131" i="4"/>
  <c r="O23" i="1"/>
  <c r="O71" i="1"/>
  <c r="O95" i="1"/>
  <c r="X23" i="1"/>
  <c r="X47" i="1"/>
  <c r="X71" i="1"/>
  <c r="X95" i="1"/>
  <c r="X119" i="1"/>
  <c r="AG23" i="1"/>
  <c r="AP11" i="1"/>
  <c r="AS7" i="1" s="1"/>
  <c r="CA7" i="1" s="1"/>
  <c r="AP35" i="1"/>
  <c r="BH11" i="1"/>
  <c r="BK7" i="1" s="1"/>
  <c r="CC7" i="1" s="1"/>
  <c r="BH20" i="1"/>
  <c r="BQ11" i="1"/>
  <c r="BT7" i="1" s="1"/>
  <c r="CD7" i="1" s="1"/>
  <c r="BQ20" i="1"/>
  <c r="F20" i="4"/>
  <c r="X56" i="4"/>
  <c r="X113" i="4"/>
  <c r="X128" i="4"/>
  <c r="AG149" i="4"/>
  <c r="AY29" i="4"/>
  <c r="AY68" i="4"/>
  <c r="AY101" i="4"/>
  <c r="AY125" i="4"/>
  <c r="AP20" i="4"/>
  <c r="AP68" i="4"/>
  <c r="AP92" i="4"/>
  <c r="AP116" i="4"/>
  <c r="F23" i="4"/>
  <c r="AY47" i="4"/>
  <c r="AP86" i="4"/>
  <c r="AP110" i="4"/>
  <c r="F122" i="1"/>
  <c r="O50" i="1"/>
  <c r="X50" i="1"/>
  <c r="X74" i="1"/>
  <c r="AG71" i="4"/>
  <c r="F95" i="1"/>
  <c r="O32" i="1"/>
  <c r="O56" i="1"/>
  <c r="O83" i="1"/>
  <c r="O107" i="1"/>
  <c r="O131" i="1"/>
  <c r="X20" i="1"/>
  <c r="X107" i="1"/>
  <c r="X131" i="1"/>
  <c r="AG11" i="1"/>
  <c r="AJ7" i="1" s="1"/>
  <c r="BZ7" i="1" s="1"/>
  <c r="AG20" i="1"/>
  <c r="AP32" i="1"/>
  <c r="AS8" i="1" s="1"/>
  <c r="CA8" i="1" s="1"/>
  <c r="AP38" i="1"/>
  <c r="AA10" i="1"/>
  <c r="BY10" i="1" s="1"/>
  <c r="AJ9" i="1"/>
  <c r="BZ9" i="1" s="1"/>
  <c r="X56" i="1"/>
  <c r="AG74" i="4"/>
  <c r="AG98" i="4"/>
  <c r="AG122" i="4"/>
  <c r="AG137" i="4"/>
  <c r="BH65" i="4"/>
  <c r="AP50" i="4"/>
  <c r="AP74" i="4"/>
  <c r="AP98" i="4"/>
  <c r="AS12" i="4" s="1"/>
  <c r="CA12" i="4" s="1"/>
  <c r="BK11" i="1"/>
  <c r="CC11" i="1" s="1"/>
  <c r="AY17" i="1"/>
  <c r="AG68" i="4"/>
  <c r="AG92" i="4"/>
  <c r="AG116" i="4"/>
  <c r="AJ13" i="4" s="1"/>
  <c r="BZ13" i="4" s="1"/>
  <c r="AG131" i="4"/>
  <c r="AP35" i="4"/>
  <c r="AP59" i="4"/>
  <c r="AP83" i="4"/>
  <c r="AP107" i="4"/>
  <c r="AP122" i="4"/>
  <c r="AA13" i="1"/>
  <c r="BY13" i="1" s="1"/>
  <c r="O146" i="1"/>
  <c r="AG77" i="4"/>
  <c r="AG125" i="4"/>
  <c r="AP53" i="4"/>
  <c r="R9" i="1"/>
  <c r="BX9" i="1" s="1"/>
  <c r="O68" i="1"/>
  <c r="X140" i="1"/>
  <c r="AA13" i="4"/>
  <c r="BY13" i="4" s="1"/>
  <c r="AY86" i="4"/>
  <c r="AY95" i="4"/>
  <c r="AY143" i="4"/>
  <c r="F143" i="4"/>
  <c r="AG23" i="4"/>
  <c r="AG104" i="4"/>
  <c r="AG128" i="4"/>
  <c r="AP23" i="4"/>
  <c r="AP71" i="4"/>
  <c r="AP95" i="4"/>
  <c r="AP134" i="4"/>
  <c r="R8" i="1"/>
  <c r="BX8" i="1" s="1"/>
  <c r="AA9" i="1"/>
  <c r="BY9" i="1" s="1"/>
  <c r="BK9" i="1"/>
  <c r="CC9" i="1" s="1"/>
  <c r="I12" i="4"/>
  <c r="BW12" i="4" s="1"/>
  <c r="F17" i="4"/>
  <c r="AY17" i="4"/>
  <c r="AY89" i="4"/>
  <c r="AY113" i="4"/>
  <c r="AP32" i="4"/>
  <c r="AP56" i="4"/>
  <c r="AP80" i="4"/>
  <c r="AP104" i="4"/>
  <c r="AP119" i="4"/>
  <c r="AP143" i="4"/>
  <c r="O86" i="4"/>
  <c r="R9" i="4"/>
  <c r="BX9" i="4" s="1"/>
  <c r="AG134" i="4"/>
  <c r="F140" i="1"/>
  <c r="BK13" i="1"/>
  <c r="CC13" i="1" s="1"/>
  <c r="BB12" i="1"/>
  <c r="CB12" i="1" s="1"/>
  <c r="BB11" i="1"/>
  <c r="CB11" i="1" s="1"/>
  <c r="BB8" i="4"/>
  <c r="CB8" i="4" s="1"/>
  <c r="AY14" i="4"/>
  <c r="AP29" i="4"/>
  <c r="AP17" i="4"/>
  <c r="AP14" i="4"/>
  <c r="AJ10" i="4"/>
  <c r="BZ10" i="4" s="1"/>
  <c r="X125" i="4"/>
  <c r="R10" i="4"/>
  <c r="BX10" i="4" s="1"/>
  <c r="I13" i="4"/>
  <c r="BW13" i="4" s="1"/>
  <c r="F68" i="4"/>
  <c r="BT8" i="1"/>
  <c r="CD8" i="1" s="1"/>
  <c r="AJ10" i="1"/>
  <c r="BZ10" i="1" s="1"/>
  <c r="AG17" i="1"/>
  <c r="O104" i="1"/>
  <c r="R11" i="1"/>
  <c r="BX11" i="1" s="1"/>
  <c r="O11" i="1"/>
  <c r="R7" i="1" s="1"/>
  <c r="BX7" i="1" s="1"/>
  <c r="F104" i="1"/>
  <c r="AA14" i="4"/>
  <c r="BY14" i="4" s="1"/>
  <c r="F140" i="4"/>
  <c r="I14" i="4" s="1"/>
  <c r="BW14" i="4" s="1"/>
  <c r="BK10" i="1"/>
  <c r="CC10" i="1" s="1"/>
  <c r="BB10" i="1"/>
  <c r="CB10" i="1" s="1"/>
  <c r="BB8" i="1"/>
  <c r="CB8" i="1" s="1"/>
  <c r="AS12" i="1"/>
  <c r="CA12" i="1" s="1"/>
  <c r="AS11" i="1"/>
  <c r="CA11" i="1" s="1"/>
  <c r="AS10" i="1"/>
  <c r="CA10" i="1" s="1"/>
  <c r="AP14" i="1"/>
  <c r="AJ13" i="1"/>
  <c r="BZ13" i="1" s="1"/>
  <c r="AJ8" i="1"/>
  <c r="BZ8" i="1" s="1"/>
  <c r="X92" i="1"/>
  <c r="X14" i="1"/>
  <c r="R13" i="1"/>
  <c r="BX13" i="1" s="1"/>
  <c r="F11" i="1"/>
  <c r="BK9" i="4"/>
  <c r="CC9" i="4" s="1"/>
  <c r="BB9" i="4"/>
  <c r="CB9" i="4" s="1"/>
  <c r="AJ8" i="4"/>
  <c r="BZ8" i="4" s="1"/>
  <c r="AA8" i="4"/>
  <c r="BY8" i="4" s="1"/>
  <c r="I11" i="4"/>
  <c r="BW11" i="4" s="1"/>
  <c r="BT13" i="1"/>
  <c r="CD13" i="1" s="1"/>
  <c r="BT11" i="1"/>
  <c r="CD11" i="1" s="1"/>
  <c r="BT9" i="1"/>
  <c r="CD9" i="1" s="1"/>
  <c r="BT14" i="1"/>
  <c r="CD14" i="1" s="1"/>
  <c r="BK12" i="1"/>
  <c r="CC12" i="1" s="1"/>
  <c r="BK14" i="1"/>
  <c r="CC14" i="1" s="1"/>
  <c r="BB13" i="1"/>
  <c r="CB13" i="1" s="1"/>
  <c r="BB14" i="1"/>
  <c r="CB14" i="1" s="1"/>
  <c r="AS14" i="1"/>
  <c r="CA14" i="1" s="1"/>
  <c r="AG89" i="1"/>
  <c r="AA14" i="1"/>
  <c r="BY14" i="1" s="1"/>
  <c r="X104" i="1"/>
  <c r="AA12" i="1" s="1"/>
  <c r="BY12" i="1" s="1"/>
  <c r="R14" i="1"/>
  <c r="BX14" i="1" s="1"/>
  <c r="F137" i="1"/>
  <c r="BK12" i="4"/>
  <c r="CC12" i="4" s="1"/>
  <c r="BH53" i="4"/>
  <c r="BK8" i="4"/>
  <c r="CC8" i="4" s="1"/>
  <c r="BK7" i="4"/>
  <c r="CC7" i="4" s="1"/>
  <c r="BB7" i="4"/>
  <c r="CB7" i="4" s="1"/>
  <c r="AP47" i="4"/>
  <c r="AS9" i="4" s="1"/>
  <c r="CA9" i="4" s="1"/>
  <c r="AS8" i="4"/>
  <c r="CA8" i="4" s="1"/>
  <c r="AG17" i="4"/>
  <c r="AJ7" i="4" s="1"/>
  <c r="BZ7" i="4" s="1"/>
  <c r="AA12" i="4"/>
  <c r="BY12" i="4" s="1"/>
  <c r="AA11" i="4"/>
  <c r="BY11" i="4" s="1"/>
  <c r="AA10" i="4"/>
  <c r="BY10" i="4" s="1"/>
  <c r="AA9" i="4"/>
  <c r="BY9" i="4" s="1"/>
  <c r="AA7" i="4"/>
  <c r="BY7" i="4" s="1"/>
  <c r="R13" i="4"/>
  <c r="BX13" i="4" s="1"/>
  <c r="R12" i="4"/>
  <c r="BX12" i="4" s="1"/>
  <c r="O80" i="4"/>
  <c r="R11" i="4" s="1"/>
  <c r="BX11" i="4" s="1"/>
  <c r="R8" i="4"/>
  <c r="BX8" i="4" s="1"/>
  <c r="F47" i="4"/>
  <c r="F32" i="4"/>
  <c r="I8" i="4" s="1"/>
  <c r="BW8" i="4" s="1"/>
  <c r="BT9" i="4"/>
  <c r="CD9" i="4" s="1"/>
  <c r="BT8" i="4"/>
  <c r="CD8" i="4" s="1"/>
  <c r="BT7" i="4"/>
  <c r="CD7" i="4" s="1"/>
  <c r="AP140" i="4"/>
  <c r="AP146" i="4"/>
  <c r="AS14" i="4" s="1"/>
  <c r="CA14" i="4" s="1"/>
  <c r="AG146" i="4"/>
  <c r="R14" i="4"/>
  <c r="BX14" i="4" s="1"/>
  <c r="AG143" i="1"/>
  <c r="AJ14" i="1" s="1"/>
  <c r="BZ14" i="1" s="1"/>
  <c r="O149" i="1"/>
  <c r="F143" i="1"/>
  <c r="AJ9" i="4"/>
  <c r="BZ9" i="4" s="1"/>
  <c r="AJ12" i="4"/>
  <c r="BZ12" i="4" s="1"/>
  <c r="AG86" i="4"/>
  <c r="AG83" i="4"/>
  <c r="AJ11" i="4" s="1"/>
  <c r="BZ11" i="4" s="1"/>
  <c r="AS10" i="4"/>
  <c r="CA10" i="4" s="1"/>
  <c r="AS11" i="4"/>
  <c r="CA11" i="4" s="1"/>
  <c r="R7" i="4"/>
  <c r="BX7" i="4" s="1"/>
  <c r="F149" i="4"/>
  <c r="F14" i="4"/>
  <c r="I7" i="4" s="1"/>
  <c r="BW7" i="4" s="1"/>
  <c r="BT10" i="1"/>
  <c r="CD10" i="1" s="1"/>
  <c r="BQ107" i="1"/>
  <c r="BQ101" i="1"/>
  <c r="BQ14" i="1"/>
  <c r="BH32" i="1"/>
  <c r="BK8" i="1" s="1"/>
  <c r="CC8" i="1" s="1"/>
  <c r="AY65" i="1"/>
  <c r="AG107" i="1"/>
  <c r="AJ12" i="1" s="1"/>
  <c r="BZ12" i="1" s="1"/>
  <c r="AG83" i="1"/>
  <c r="F149" i="1"/>
  <c r="F131" i="1"/>
  <c r="F17" i="1"/>
  <c r="I7" i="1" s="1"/>
  <c r="BW7" i="1" s="1"/>
  <c r="F23" i="1"/>
  <c r="F35" i="1"/>
  <c r="F41" i="1"/>
  <c r="F53" i="1"/>
  <c r="F56" i="1"/>
  <c r="F68" i="1"/>
  <c r="F74" i="1"/>
  <c r="F92" i="1"/>
  <c r="I11" i="1" s="1"/>
  <c r="BW11" i="1" s="1"/>
  <c r="F110" i="1"/>
  <c r="F128" i="1"/>
  <c r="I13" i="1" s="1"/>
  <c r="BW13" i="1" s="1"/>
  <c r="F146" i="1"/>
  <c r="F20" i="1"/>
  <c r="F32" i="1"/>
  <c r="F38" i="1"/>
  <c r="F59" i="1"/>
  <c r="F65" i="1"/>
  <c r="I10" i="1" s="1"/>
  <c r="BW10" i="1" s="1"/>
  <c r="F71" i="1"/>
  <c r="F77" i="1"/>
  <c r="AJ14" i="4" l="1"/>
  <c r="BZ14" i="4" s="1"/>
  <c r="I8" i="1"/>
  <c r="BW8" i="1" s="1"/>
  <c r="I12" i="1"/>
  <c r="BW12" i="1" s="1"/>
  <c r="I9" i="4"/>
  <c r="BW9" i="4" s="1"/>
  <c r="BT12" i="1"/>
  <c r="CD12" i="1" s="1"/>
  <c r="AS7" i="4"/>
  <c r="CA7" i="4" s="1"/>
  <c r="AJ11" i="1"/>
  <c r="BZ11" i="1" s="1"/>
  <c r="I14" i="1"/>
  <c r="BW14" i="1" s="1"/>
  <c r="I9" i="1"/>
  <c r="BW9" i="1" s="1"/>
</calcChain>
</file>

<file path=xl/sharedStrings.xml><?xml version="1.0" encoding="utf-8"?>
<sst xmlns="http://schemas.openxmlformats.org/spreadsheetml/2006/main" count="831" uniqueCount="74">
  <si>
    <t>nd</t>
  </si>
  <si>
    <t>0 CMI</t>
  </si>
  <si>
    <t>1 CMI</t>
  </si>
  <si>
    <t>4 CMI</t>
  </si>
  <si>
    <t>8 CMI</t>
  </si>
  <si>
    <t>16 CMI</t>
  </si>
  <si>
    <t>32 CMI</t>
  </si>
  <si>
    <t>64 CMI</t>
  </si>
  <si>
    <t>128 CMI</t>
  </si>
  <si>
    <t>Time</t>
  </si>
  <si>
    <t>(h)</t>
  </si>
  <si>
    <t>diluting factor</t>
  </si>
  <si>
    <t>on agar</t>
  </si>
  <si>
    <t>Colony counts</t>
  </si>
  <si>
    <t>in drop</t>
  </si>
  <si>
    <t>/mL</t>
  </si>
  <si>
    <t xml:space="preserve"> counts</t>
  </si>
  <si>
    <t>average</t>
  </si>
  <si>
    <t>/dilution</t>
  </si>
  <si>
    <t>Selected</t>
  </si>
  <si>
    <t>value</t>
  </si>
  <si>
    <t>Tested concentration</t>
  </si>
  <si>
    <t>1 MIC</t>
  </si>
  <si>
    <t>128 MIC</t>
  </si>
  <si>
    <t>64 MIC</t>
  </si>
  <si>
    <t>32 MIC</t>
  </si>
  <si>
    <t>16 MIC</t>
  </si>
  <si>
    <t>8 MIC</t>
  </si>
  <si>
    <t>4 MIC</t>
  </si>
  <si>
    <t>0.5 MIC</t>
  </si>
  <si>
    <t>2 MIC</t>
  </si>
  <si>
    <t xml:space="preserve">manage the Limit Of Quantification </t>
  </si>
  <si>
    <t xml:space="preserve">convert in log </t>
  </si>
  <si>
    <t xml:space="preserve">killing rate </t>
  </si>
  <si>
    <t>0-0.5 h</t>
  </si>
  <si>
    <t xml:space="preserve">0-1h </t>
  </si>
  <si>
    <t>0-2h</t>
  </si>
  <si>
    <t xml:space="preserve">0-4h </t>
  </si>
  <si>
    <t>(log (CFU/mL)/h</t>
  </si>
  <si>
    <t xml:space="preserve">AUC </t>
  </si>
  <si>
    <t xml:space="preserve">log (CFU/mL)xh </t>
  </si>
  <si>
    <t>AUC0-0.5</t>
  </si>
  <si>
    <t>AUC 0.5-1</t>
  </si>
  <si>
    <t>AUC 1-2</t>
  </si>
  <si>
    <t>AUC 2-4</t>
  </si>
  <si>
    <t>AUC4-6</t>
  </si>
  <si>
    <t>AUC 6-8</t>
  </si>
  <si>
    <t>AUC 8-24</t>
  </si>
  <si>
    <t>time/concen</t>
  </si>
  <si>
    <t>average ino</t>
  </si>
  <si>
    <t>time/conc</t>
  </si>
  <si>
    <t>between</t>
  </si>
  <si>
    <t>total AUC</t>
  </si>
  <si>
    <t>diff ino (control - ATB)</t>
  </si>
  <si>
    <t>Paste the selected values for each time and each concentration</t>
  </si>
  <si>
    <t xml:space="preserve">Convert the data in log </t>
  </si>
  <si>
    <t>Highlight these modified values to remember that you made changes on raw data</t>
  </si>
  <si>
    <t>Paste the data in log for each time and each concentration</t>
  </si>
  <si>
    <t xml:space="preserve">Calculate the killing rates for the different intervals and each concentration </t>
  </si>
  <si>
    <t xml:space="preserve">Calculate the areas under the curve for the different intervals and each concentration </t>
  </si>
  <si>
    <t>Calculate the total areas under the curve for each concentration (sum of the partial areas)</t>
  </si>
  <si>
    <t xml:space="preserve">Calculate the average inoculum over 24 h for each concentration </t>
  </si>
  <si>
    <t xml:space="preserve">Calculate the difference of average inoculum with control </t>
  </si>
  <si>
    <t>Select a value of CFU/mL for each time and each concentration and paste it in the yellow cells</t>
  </si>
  <si>
    <t>These tables were filled with colony counts on agar obtained after 10-fold dilutions</t>
  </si>
  <si>
    <t>from our method the LOQ = 33 CFU/mL</t>
  </si>
  <si>
    <r>
      <t>(to have "beautiful" graph with effects going from 0 to 100 %, you need to manage the LOQ (</t>
    </r>
    <r>
      <rPr>
        <b/>
        <u/>
        <sz val="11"/>
        <color theme="1"/>
        <rFont val="Calibri"/>
        <family val="2"/>
        <scheme val="minor"/>
      </rPr>
      <t>SEE GRAPH</t>
    </r>
    <r>
      <rPr>
        <sz val="11"/>
        <color theme="1"/>
        <rFont val="Calibri"/>
        <family val="2"/>
        <scheme val="minor"/>
      </rPr>
      <t>))</t>
    </r>
  </si>
  <si>
    <r>
      <t xml:space="preserve">Calculate the percentage of reduction of areas compared to </t>
    </r>
    <r>
      <rPr>
        <b/>
        <sz val="14"/>
        <color rgb="FFFF0000"/>
        <rFont val="Calibri"/>
        <family val="2"/>
        <scheme val="minor"/>
      </rPr>
      <t>control</t>
    </r>
  </si>
  <si>
    <t>% of effect compared to control</t>
  </si>
  <si>
    <t xml:space="preserve">Area below LOQ </t>
  </si>
  <si>
    <t>total AUC-(Area below LOQ)</t>
  </si>
  <si>
    <t xml:space="preserve">Here, are the raw data from Time-kill curve. </t>
  </si>
  <si>
    <r>
      <t xml:space="preserve">Draw the graph. </t>
    </r>
    <r>
      <rPr>
        <b/>
        <sz val="16"/>
        <color rgb="FFFF0000"/>
        <rFont val="Calibri"/>
        <family val="2"/>
        <scheme val="minor"/>
      </rPr>
      <t xml:space="preserve">Is the drug concentration -dependent? </t>
    </r>
  </si>
  <si>
    <t>Paste the same values as above but assign a value of 33 CFU/mL for counts below the detection limit in order to represent them in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</si>
</sst>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20"/>
      <color rgb="FFFF0000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1" xfId="0" applyFont="1" applyBorder="1"/>
    <xf numFmtId="11" fontId="2" fillId="0" borderId="12" xfId="0" applyNumberFormat="1" applyFont="1" applyBorder="1"/>
    <xf numFmtId="0" fontId="2" fillId="0" borderId="13" xfId="0" applyFont="1" applyBorder="1"/>
    <xf numFmtId="11" fontId="2" fillId="0" borderId="14" xfId="0" applyNumberFormat="1" applyFont="1" applyBorder="1"/>
    <xf numFmtId="0" fontId="2" fillId="0" borderId="14" xfId="0" applyFont="1" applyBorder="1"/>
    <xf numFmtId="0" fontId="2" fillId="0" borderId="15" xfId="0" applyFont="1" applyBorder="1"/>
    <xf numFmtId="11" fontId="2" fillId="0" borderId="16" xfId="0" applyNumberFormat="1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6" xfId="0" applyFont="1" applyBorder="1"/>
    <xf numFmtId="11" fontId="2" fillId="0" borderId="8" xfId="0" applyNumberFormat="1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11" fontId="2" fillId="0" borderId="21" xfId="0" applyNumberFormat="1" applyFont="1" applyBorder="1"/>
    <xf numFmtId="11" fontId="2" fillId="0" borderId="19" xfId="0" applyNumberFormat="1" applyFont="1" applyBorder="1"/>
    <xf numFmtId="11" fontId="2" fillId="0" borderId="7" xfId="0" applyNumberFormat="1" applyFont="1" applyBorder="1"/>
    <xf numFmtId="11" fontId="2" fillId="0" borderId="9" xfId="0" applyNumberFormat="1" applyFont="1" applyBorder="1"/>
    <xf numFmtId="11" fontId="0" fillId="0" borderId="0" xfId="0" applyNumberFormat="1"/>
    <xf numFmtId="0" fontId="2" fillId="0" borderId="22" xfId="0" applyFont="1" applyBorder="1"/>
    <xf numFmtId="11" fontId="2" fillId="0" borderId="18" xfId="0" applyNumberFormat="1" applyFont="1" applyBorder="1"/>
    <xf numFmtId="0" fontId="0" fillId="0" borderId="18" xfId="0" applyBorder="1"/>
    <xf numFmtId="0" fontId="2" fillId="0" borderId="24" xfId="0" applyFont="1" applyBorder="1"/>
    <xf numFmtId="0" fontId="2" fillId="0" borderId="25" xfId="0" applyFont="1" applyBorder="1"/>
    <xf numFmtId="11" fontId="2" fillId="0" borderId="13" xfId="0" applyNumberFormat="1" applyFont="1" applyBorder="1"/>
    <xf numFmtId="0" fontId="3" fillId="0" borderId="13" xfId="0" applyFont="1" applyBorder="1"/>
    <xf numFmtId="0" fontId="2" fillId="0" borderId="13" xfId="0" applyFont="1" applyFill="1" applyBorder="1"/>
    <xf numFmtId="0" fontId="3" fillId="0" borderId="18" xfId="0" applyFont="1" applyBorder="1"/>
    <xf numFmtId="0" fontId="2" fillId="0" borderId="14" xfId="0" applyNumberFormat="1" applyFont="1" applyBorder="1"/>
    <xf numFmtId="0" fontId="2" fillId="0" borderId="16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1" fontId="2" fillId="2" borderId="15" xfId="0" applyNumberFormat="1" applyFont="1" applyFill="1" applyBorder="1"/>
    <xf numFmtId="11" fontId="2" fillId="2" borderId="20" xfId="0" applyNumberFormat="1" applyFont="1" applyFill="1" applyBorder="1"/>
    <xf numFmtId="11" fontId="2" fillId="2" borderId="23" xfId="0" applyNumberFormat="1" applyFont="1" applyFill="1" applyBorder="1"/>
    <xf numFmtId="11" fontId="2" fillId="3" borderId="18" xfId="0" applyNumberFormat="1" applyFont="1" applyFill="1" applyBorder="1"/>
    <xf numFmtId="11" fontId="2" fillId="3" borderId="8" xfId="0" applyNumberFormat="1" applyFont="1" applyFill="1" applyBorder="1"/>
    <xf numFmtId="11" fontId="2" fillId="3" borderId="13" xfId="0" applyNumberFormat="1" applyFont="1" applyFill="1" applyBorder="1"/>
    <xf numFmtId="11" fontId="2" fillId="3" borderId="16" xfId="0" applyNumberFormat="1" applyFont="1" applyFill="1" applyBorder="1"/>
    <xf numFmtId="11" fontId="2" fillId="0" borderId="19" xfId="0" applyNumberFormat="1" applyFont="1" applyFill="1" applyBorder="1"/>
    <xf numFmtId="0" fontId="2" fillId="0" borderId="14" xfId="0" applyNumberFormat="1" applyFont="1" applyFill="1" applyBorder="1"/>
    <xf numFmtId="11" fontId="2" fillId="0" borderId="14" xfId="0" applyNumberFormat="1" applyFont="1" applyFill="1" applyBorder="1"/>
    <xf numFmtId="11" fontId="2" fillId="0" borderId="9" xfId="0" applyNumberFormat="1" applyFont="1" applyFill="1" applyBorder="1"/>
    <xf numFmtId="11" fontId="2" fillId="4" borderId="18" xfId="0" applyNumberFormat="1" applyFont="1" applyFill="1" applyBorder="1"/>
    <xf numFmtId="11" fontId="2" fillId="4" borderId="14" xfId="0" applyNumberFormat="1" applyFont="1" applyFill="1" applyBorder="1"/>
    <xf numFmtId="11" fontId="2" fillId="4" borderId="8" xfId="0" applyNumberFormat="1" applyFont="1" applyFill="1" applyBorder="1"/>
    <xf numFmtId="0" fontId="5" fillId="2" borderId="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0" fillId="0" borderId="0" xfId="0" applyFill="1"/>
    <xf numFmtId="11" fontId="0" fillId="0" borderId="0" xfId="0" applyNumberFormat="1" applyFill="1"/>
    <xf numFmtId="11" fontId="0" fillId="5" borderId="0" xfId="0" applyNumberFormat="1" applyFill="1"/>
    <xf numFmtId="0" fontId="0" fillId="5" borderId="0" xfId="0" applyFill="1"/>
    <xf numFmtId="2" fontId="0" fillId="0" borderId="0" xfId="0" applyNumberFormat="1"/>
    <xf numFmtId="0" fontId="4" fillId="0" borderId="0" xfId="0" applyFont="1"/>
    <xf numFmtId="164" fontId="4" fillId="0" borderId="0" xfId="0" applyNumberFormat="1" applyFont="1"/>
    <xf numFmtId="2" fontId="4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6" borderId="0" xfId="0" applyFill="1"/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E. coli 10^5 CFU/mL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'low inoculum (data )'!$B$3</c:f>
              <c:strCache>
                <c:ptCount val="1"/>
                <c:pt idx="0">
                  <c:v>0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diamond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'low inoculum (data )'!$A$4:$A$11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'low inoculum (data )'!$B$4:$B$11</c:f>
              <c:numCache>
                <c:formatCode>0.00E+00</c:formatCode>
                <c:ptCount val="8"/>
                <c:pt idx="0">
                  <c:v>33333.333333333336</c:v>
                </c:pt>
                <c:pt idx="1">
                  <c:v>100000</c:v>
                </c:pt>
                <c:pt idx="2">
                  <c:v>300000</c:v>
                </c:pt>
                <c:pt idx="3">
                  <c:v>800000</c:v>
                </c:pt>
                <c:pt idx="4">
                  <c:v>36666666.666666664</c:v>
                </c:pt>
                <c:pt idx="5">
                  <c:v>500000000</c:v>
                </c:pt>
                <c:pt idx="6">
                  <c:v>300000000</c:v>
                </c:pt>
                <c:pt idx="7">
                  <c:v>433333333.33333331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08C-4C49-BE27-A40A2335CE15}"/>
            </c:ext>
          </c:extLst>
        </c:ser>
        <c:ser>
          <c:idx val="1"/>
          <c:order val="1"/>
          <c:tx>
            <c:strRef>
              <c:f>'low inoculum (data )'!$C$3</c:f>
              <c:strCache>
                <c:ptCount val="1"/>
                <c:pt idx="0">
                  <c:v>0.5 MIC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square"/>
            <c:size val="6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'low inoculum (data )'!$A$4:$A$11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'low inoculum (data )'!$C$4:$C$11</c:f>
              <c:numCache>
                <c:formatCode>0.00E+00</c:formatCode>
                <c:ptCount val="8"/>
                <c:pt idx="0">
                  <c:v>133333.33333333334</c:v>
                </c:pt>
                <c:pt idx="1">
                  <c:v>73333.333333333328</c:v>
                </c:pt>
                <c:pt idx="2">
                  <c:v>166666.66666666666</c:v>
                </c:pt>
                <c:pt idx="3">
                  <c:v>600000</c:v>
                </c:pt>
                <c:pt idx="4">
                  <c:v>16666666.666666666</c:v>
                </c:pt>
                <c:pt idx="5">
                  <c:v>56666666.666666664</c:v>
                </c:pt>
                <c:pt idx="6">
                  <c:v>133333333.33333333</c:v>
                </c:pt>
                <c:pt idx="7">
                  <c:v>233333333.33333334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08C-4C49-BE27-A40A2335CE15}"/>
            </c:ext>
          </c:extLst>
        </c:ser>
        <c:ser>
          <c:idx val="2"/>
          <c:order val="2"/>
          <c:tx>
            <c:strRef>
              <c:f>'low inoculum (data )'!$D$3</c:f>
              <c:strCache>
                <c:ptCount val="1"/>
                <c:pt idx="0">
                  <c:v>1 MIC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star"/>
            <c:size val="6"/>
            <c:spPr>
              <a:ln>
                <a:solidFill>
                  <a:sysClr val="windowText" lastClr="000000"/>
                </a:solidFill>
              </a:ln>
            </c:spPr>
          </c:marker>
          <c:xVal>
            <c:numRef>
              <c:f>'low inoculum (data )'!$A$4:$A$11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'low inoculum (data )'!$D$4:$D$11</c:f>
              <c:numCache>
                <c:formatCode>0.00E+00</c:formatCode>
                <c:ptCount val="8"/>
                <c:pt idx="0">
                  <c:v>66666.666666666672</c:v>
                </c:pt>
                <c:pt idx="1">
                  <c:v>200000</c:v>
                </c:pt>
                <c:pt idx="2">
                  <c:v>100000</c:v>
                </c:pt>
                <c:pt idx="3">
                  <c:v>36666.666666666664</c:v>
                </c:pt>
                <c:pt idx="4">
                  <c:v>3333.3333333333335</c:v>
                </c:pt>
                <c:pt idx="5">
                  <c:v>50000</c:v>
                </c:pt>
                <c:pt idx="6">
                  <c:v>100000</c:v>
                </c:pt>
                <c:pt idx="7">
                  <c:v>233333.33333333334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08C-4C49-BE27-A40A2335CE15}"/>
            </c:ext>
          </c:extLst>
        </c:ser>
        <c:ser>
          <c:idx val="3"/>
          <c:order val="3"/>
          <c:tx>
            <c:strRef>
              <c:f>'low inoculum (data )'!$E$3</c:f>
              <c:strCache>
                <c:ptCount val="1"/>
                <c:pt idx="0">
                  <c:v>2 MIC</c:v>
                </c:pt>
              </c:strCache>
            </c:strRef>
          </c:tx>
          <c:xVal>
            <c:numRef>
              <c:f>'low inoculum (data )'!$A$4:$A$11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'low inoculum (data )'!$E$4:$E$11</c:f>
              <c:numCache>
                <c:formatCode>0.00E+00</c:formatCode>
                <c:ptCount val="8"/>
                <c:pt idx="0">
                  <c:v>93333.333333333328</c:v>
                </c:pt>
                <c:pt idx="1">
                  <c:v>53333.333333333336</c:v>
                </c:pt>
                <c:pt idx="2">
                  <c:v>4666.666666666667</c:v>
                </c:pt>
                <c:pt idx="3">
                  <c:v>466.66666666666669</c:v>
                </c:pt>
                <c:pt idx="4">
                  <c:v>66.666666666666671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638-40C0-BB80-EFDB99DFFB3B}"/>
            </c:ext>
          </c:extLst>
        </c:ser>
        <c:ser>
          <c:idx val="4"/>
          <c:order val="4"/>
          <c:tx>
            <c:strRef>
              <c:f>'low inoculum (data )'!$F$3</c:f>
              <c:strCache>
                <c:ptCount val="1"/>
                <c:pt idx="0">
                  <c:v>4 MIC</c:v>
                </c:pt>
              </c:strCache>
            </c:strRef>
          </c:tx>
          <c:xVal>
            <c:numRef>
              <c:f>'low inoculum (data )'!$A$4:$A$11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'low inoculum (data )'!$F$4:$F$11</c:f>
              <c:numCache>
                <c:formatCode>0.00E+00</c:formatCode>
                <c:ptCount val="8"/>
                <c:pt idx="0">
                  <c:v>86666.666666666672</c:v>
                </c:pt>
                <c:pt idx="1">
                  <c:v>7666.666666666667</c:v>
                </c:pt>
                <c:pt idx="2">
                  <c:v>233.33333333333334</c:v>
                </c:pt>
                <c:pt idx="3">
                  <c:v>33.333333333333336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638-40C0-BB80-EFDB99DFFB3B}"/>
            </c:ext>
          </c:extLst>
        </c:ser>
        <c:ser>
          <c:idx val="5"/>
          <c:order val="5"/>
          <c:tx>
            <c:strRef>
              <c:f>'low inoculum (data )'!$G$3</c:f>
              <c:strCache>
                <c:ptCount val="1"/>
                <c:pt idx="0">
                  <c:v>8 MIC</c:v>
                </c:pt>
              </c:strCache>
            </c:strRef>
          </c:tx>
          <c:xVal>
            <c:numRef>
              <c:f>'low inoculum (data )'!$A$4:$A$11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'low inoculum (data )'!$G$4:$G$11</c:f>
              <c:numCache>
                <c:formatCode>0.00E+00</c:formatCode>
                <c:ptCount val="8"/>
                <c:pt idx="0">
                  <c:v>83333.333333333328</c:v>
                </c:pt>
                <c:pt idx="1">
                  <c:v>166.66666666666666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638-40C0-BB80-EFDB99DFFB3B}"/>
            </c:ext>
          </c:extLst>
        </c:ser>
        <c:ser>
          <c:idx val="6"/>
          <c:order val="6"/>
          <c:tx>
            <c:strRef>
              <c:f>'low inoculum (data )'!$H$3</c:f>
              <c:strCache>
                <c:ptCount val="1"/>
                <c:pt idx="0">
                  <c:v>16 MIC</c:v>
                </c:pt>
              </c:strCache>
            </c:strRef>
          </c:tx>
          <c:xVal>
            <c:numRef>
              <c:f>'low inoculum (data )'!$A$4:$A$11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'low inoculum (data )'!$H$4:$H$11</c:f>
              <c:numCache>
                <c:formatCode>0.00E+00</c:formatCode>
                <c:ptCount val="8"/>
                <c:pt idx="0">
                  <c:v>70000</c:v>
                </c:pt>
                <c:pt idx="1">
                  <c:v>66.666666666666671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638-40C0-BB80-EFDB99DFFB3B}"/>
            </c:ext>
          </c:extLst>
        </c:ser>
        <c:ser>
          <c:idx val="7"/>
          <c:order val="7"/>
          <c:tx>
            <c:strRef>
              <c:f>'low inoculum (data )'!$I$3</c:f>
              <c:strCache>
                <c:ptCount val="1"/>
                <c:pt idx="0">
                  <c:v>32 MIC</c:v>
                </c:pt>
              </c:strCache>
            </c:strRef>
          </c:tx>
          <c:xVal>
            <c:numRef>
              <c:f>'low inoculum (data )'!$A$4:$A$11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'low inoculum (data )'!$I$4:$I$11</c:f>
              <c:numCache>
                <c:formatCode>0.00E+00</c:formatCode>
                <c:ptCount val="8"/>
                <c:pt idx="0">
                  <c:v>70000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638-40C0-BB80-EFDB99DFF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018624"/>
        <c:axId val="121033472"/>
      </c:scatterChart>
      <c:valAx>
        <c:axId val="121018624"/>
        <c:scaling>
          <c:orientation val="minMax"/>
          <c:max val="2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(h)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1033472"/>
        <c:crosses val="autoZero"/>
        <c:crossBetween val="midCat"/>
      </c:valAx>
      <c:valAx>
        <c:axId val="121033472"/>
        <c:scaling>
          <c:logBase val="10"/>
          <c:orientation val="minMax"/>
          <c:max val="1000000000"/>
        </c:scaling>
        <c:delete val="0"/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Bacterial counts (CFU/mL)</a:t>
                </a:r>
              </a:p>
            </c:rich>
          </c:tx>
          <c:layout>
            <c:manualLayout>
              <c:xMode val="edge"/>
              <c:yMode val="edge"/>
              <c:x val="2.119557212815644E-2"/>
              <c:y val="0.23570995850753709"/>
            </c:manualLayout>
          </c:layout>
          <c:overlay val="0"/>
        </c:title>
        <c:numFmt formatCode="0.00E+00" sourceLinked="1"/>
        <c:majorTickMark val="out"/>
        <c:minorTickMark val="none"/>
        <c:tickLblPos val="nextTo"/>
        <c:crossAx val="1210186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Effects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278522458940123"/>
          <c:y val="0.17171296296296296"/>
          <c:w val="0.82490717088457588"/>
          <c:h val="0.61498432487605714"/>
        </c:manualLayout>
      </c:layout>
      <c:scatterChart>
        <c:scatterStyle val="lineMarker"/>
        <c:varyColors val="0"/>
        <c:ser>
          <c:idx val="3"/>
          <c:order val="0"/>
          <c:tx>
            <c:strRef>
              <c:f>'high ino(bactericidal effect)'!$B$31:$I$31</c:f>
              <c:strCache>
                <c:ptCount val="8"/>
                <c:pt idx="0">
                  <c:v>0.00</c:v>
                </c:pt>
                <c:pt idx="1">
                  <c:v>9.97</c:v>
                </c:pt>
                <c:pt idx="2">
                  <c:v>47.81</c:v>
                </c:pt>
                <c:pt idx="3">
                  <c:v>51.94</c:v>
                </c:pt>
                <c:pt idx="4">
                  <c:v>57.40</c:v>
                </c:pt>
                <c:pt idx="5">
                  <c:v>74.31</c:v>
                </c:pt>
                <c:pt idx="6">
                  <c:v>83.92</c:v>
                </c:pt>
                <c:pt idx="7">
                  <c:v>92.54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'high ino(bactericidal effect)'!$B$14:$I$14</c:f>
              <c:numCache>
                <c:formatCode>0.0</c:formatCode>
                <c:ptCount val="8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</c:numCache>
            </c:numRef>
          </c:xVal>
          <c:yVal>
            <c:numRef>
              <c:f>'high ino(bactericidal effect)'!$B$31:$I$31</c:f>
              <c:numCache>
                <c:formatCode>0.00</c:formatCode>
                <c:ptCount val="8"/>
                <c:pt idx="0">
                  <c:v>0</c:v>
                </c:pt>
                <c:pt idx="1">
                  <c:v>9.9723587248263019</c:v>
                </c:pt>
                <c:pt idx="2">
                  <c:v>47.811455458878086</c:v>
                </c:pt>
                <c:pt idx="3">
                  <c:v>51.937250968935025</c:v>
                </c:pt>
                <c:pt idx="4">
                  <c:v>57.40460542373048</c:v>
                </c:pt>
                <c:pt idx="5">
                  <c:v>74.311652740917381</c:v>
                </c:pt>
                <c:pt idx="6">
                  <c:v>83.920075451163129</c:v>
                </c:pt>
                <c:pt idx="7">
                  <c:v>92.543342774541003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81-4862-B387-DBFFDAF3C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507104"/>
        <c:axId val="502512352"/>
      </c:scatterChart>
      <c:valAx>
        <c:axId val="502507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MIC multiples</a:t>
                </a:r>
              </a:p>
            </c:rich>
          </c:tx>
          <c:layout>
            <c:manualLayout>
              <c:xMode val="edge"/>
              <c:yMode val="edge"/>
              <c:x val="0.45346064373532258"/>
              <c:y val="0.888678915135608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2512352"/>
        <c:crossesAt val="-8"/>
        <c:crossBetween val="midCat"/>
      </c:valAx>
      <c:valAx>
        <c:axId val="50251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Effects in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2507104"/>
        <c:crossesAt val="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Effects (reduction of</a:t>
            </a:r>
            <a:r>
              <a:rPr lang="fr-FR" baseline="0"/>
              <a:t> inoculum</a:t>
            </a:r>
            <a:r>
              <a:rPr lang="fr-FR"/>
              <a:t>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278522458940123"/>
          <c:y val="0.17171296296296296"/>
          <c:w val="0.82490717088457588"/>
          <c:h val="0.61498432487605714"/>
        </c:manualLayout>
      </c:layout>
      <c:scatterChart>
        <c:scatterStyle val="lineMarker"/>
        <c:varyColors val="0"/>
        <c:ser>
          <c:idx val="3"/>
          <c:order val="0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'high ino(bactericidal effect)'!$B$14:$I$14</c:f>
              <c:numCache>
                <c:formatCode>0.0</c:formatCode>
                <c:ptCount val="8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</c:numCache>
            </c:numRef>
          </c:xVal>
          <c:yVal>
            <c:numRef>
              <c:f>'high ino(bactericidal effect)'!$B$37:$I$37</c:f>
              <c:numCache>
                <c:formatCode>0.00</c:formatCode>
                <c:ptCount val="8"/>
                <c:pt idx="0">
                  <c:v>0</c:v>
                </c:pt>
                <c:pt idx="1">
                  <c:v>-0.73134590283332201</c:v>
                </c:pt>
                <c:pt idx="2">
                  <c:v>-3.5063632409550483</c:v>
                </c:pt>
                <c:pt idx="3">
                  <c:v>-3.8089379602836315</c:v>
                </c:pt>
                <c:pt idx="4">
                  <c:v>-4.2098989957002351</c:v>
                </c:pt>
                <c:pt idx="5">
                  <c:v>-5.4498162635830258</c:v>
                </c:pt>
                <c:pt idx="6">
                  <c:v>-6.1544720802991719</c:v>
                </c:pt>
                <c:pt idx="7">
                  <c:v>-6.7868792569772962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B1-495E-8118-E8D90F4A4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507104"/>
        <c:axId val="502512352"/>
      </c:scatterChart>
      <c:valAx>
        <c:axId val="502507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MIC multiples</a:t>
                </a:r>
              </a:p>
            </c:rich>
          </c:tx>
          <c:layout>
            <c:manualLayout>
              <c:xMode val="edge"/>
              <c:yMode val="edge"/>
              <c:x val="0.46184629437043639"/>
              <c:y val="0.888746461277493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2512352"/>
        <c:crossesAt val="-8"/>
        <c:crossBetween val="midCat"/>
      </c:valAx>
      <c:valAx>
        <c:axId val="50251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reduction of inoculum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2507104"/>
        <c:crossesAt val="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'low inoculum (raw data only)'!$BW$6</c:f>
              <c:strCache>
                <c:ptCount val="1"/>
                <c:pt idx="0">
                  <c:v>0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diamond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'low inoculum (raw data only)'!$BV$7:$BV$14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'low inoculum (raw data only)'!$BW$7:$BW$14</c:f>
              <c:numCache>
                <c:formatCode>0.00E+00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AEE-44F7-8A98-D3100EA1322D}"/>
            </c:ext>
          </c:extLst>
        </c:ser>
        <c:ser>
          <c:idx val="1"/>
          <c:order val="1"/>
          <c:tx>
            <c:strRef>
              <c:f>'low inoculum (raw data only)'!$BX$6</c:f>
              <c:strCache>
                <c:ptCount val="1"/>
                <c:pt idx="0">
                  <c:v>0.5 MIC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square"/>
            <c:size val="6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'low inoculum (raw data only)'!$BV$7:$BV$14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'low inoculum (raw data only)'!$BX$7:$BX$14</c:f>
              <c:numCache>
                <c:formatCode>0.00E+00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AEE-44F7-8A98-D3100EA1322D}"/>
            </c:ext>
          </c:extLst>
        </c:ser>
        <c:ser>
          <c:idx val="2"/>
          <c:order val="2"/>
          <c:tx>
            <c:strRef>
              <c:f>'low inoculum (raw data only)'!$BY$6</c:f>
              <c:strCache>
                <c:ptCount val="1"/>
                <c:pt idx="0">
                  <c:v>1 MIC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star"/>
            <c:size val="6"/>
            <c:spPr>
              <a:ln>
                <a:solidFill>
                  <a:sysClr val="windowText" lastClr="000000"/>
                </a:solidFill>
              </a:ln>
            </c:spPr>
          </c:marker>
          <c:xVal>
            <c:numRef>
              <c:f>'low inoculum (raw data only)'!$BV$7:$BV$14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'low inoculum (raw data only)'!$BY$7:$BY$14</c:f>
              <c:numCache>
                <c:formatCode>0.00E+00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AEE-44F7-8A98-D3100EA1322D}"/>
            </c:ext>
          </c:extLst>
        </c:ser>
        <c:ser>
          <c:idx val="3"/>
          <c:order val="3"/>
          <c:tx>
            <c:strRef>
              <c:f>'low inoculum (raw data only)'!$BZ$6</c:f>
              <c:strCache>
                <c:ptCount val="1"/>
                <c:pt idx="0">
                  <c:v>2 MIC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triangle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'low inoculum (raw data only)'!$BV$7:$BV$14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'low inoculum (raw data only)'!$BZ$7:$BZ$14</c:f>
              <c:numCache>
                <c:formatCode>0.00E+00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AEE-44F7-8A98-D3100EA1322D}"/>
            </c:ext>
          </c:extLst>
        </c:ser>
        <c:ser>
          <c:idx val="4"/>
          <c:order val="4"/>
          <c:tx>
            <c:strRef>
              <c:f>'low inoculum (raw data only)'!$CA$6</c:f>
              <c:strCache>
                <c:ptCount val="1"/>
                <c:pt idx="0">
                  <c:v>4 MIC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6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'low inoculum (raw data only)'!$BV$7:$BV$14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'low inoculum (raw data only)'!$CA$7:$CA$14</c:f>
              <c:numCache>
                <c:formatCode>0.00E+00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AEE-44F7-8A98-D3100EA1322D}"/>
            </c:ext>
          </c:extLst>
        </c:ser>
        <c:ser>
          <c:idx val="5"/>
          <c:order val="5"/>
          <c:tx>
            <c:strRef>
              <c:f>'low inoculum (raw data only)'!$CB$6</c:f>
              <c:strCache>
                <c:ptCount val="1"/>
                <c:pt idx="0">
                  <c:v>8 MIC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x"/>
            <c:size val="6"/>
            <c:spPr>
              <a:noFill/>
              <a:ln>
                <a:solidFill>
                  <a:sysClr val="windowText" lastClr="000000"/>
                </a:solidFill>
              </a:ln>
            </c:spPr>
          </c:marker>
          <c:xVal>
            <c:numRef>
              <c:f>'low inoculum (raw data only)'!$BV$7:$BV$14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'low inoculum (raw data only)'!$CB$7:$CB$14</c:f>
              <c:numCache>
                <c:formatCode>0.00E+00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AEE-44F7-8A98-D3100EA1322D}"/>
            </c:ext>
          </c:extLst>
        </c:ser>
        <c:ser>
          <c:idx val="6"/>
          <c:order val="6"/>
          <c:tx>
            <c:strRef>
              <c:f>'low inoculum (raw data only)'!$CC$6</c:f>
              <c:strCache>
                <c:ptCount val="1"/>
                <c:pt idx="0">
                  <c:v>16 MIC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'low inoculum (raw data only)'!$BV$7:$BV$14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'low inoculum (raw data only)'!$CC$7:$CC$14</c:f>
              <c:numCache>
                <c:formatCode>0.00E+00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AEE-44F7-8A98-D3100EA1322D}"/>
            </c:ext>
          </c:extLst>
        </c:ser>
        <c:ser>
          <c:idx val="7"/>
          <c:order val="7"/>
          <c:tx>
            <c:strRef>
              <c:f>'low inoculum (raw data only)'!$CD$6</c:f>
              <c:strCache>
                <c:ptCount val="1"/>
                <c:pt idx="0">
                  <c:v>32 MIC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triangle"/>
            <c:size val="6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'low inoculum (raw data only)'!$BV$7:$BV$14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'low inoculum (raw data only)'!$CD$7:$CD$14</c:f>
              <c:numCache>
                <c:formatCode>0.00E+00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AEE-44F7-8A98-D3100EA13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018624"/>
        <c:axId val="121033472"/>
      </c:scatterChart>
      <c:valAx>
        <c:axId val="121018624"/>
        <c:scaling>
          <c:orientation val="minMax"/>
          <c:max val="2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(h)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1033472"/>
        <c:crosses val="autoZero"/>
        <c:crossBetween val="midCat"/>
      </c:valAx>
      <c:valAx>
        <c:axId val="121033472"/>
        <c:scaling>
          <c:logBase val="10"/>
          <c:orientation val="minMax"/>
          <c:max val="1000000000"/>
        </c:scaling>
        <c:delete val="0"/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Bacterial counts (CFU/mL)</a:t>
                </a:r>
              </a:p>
            </c:rich>
          </c:tx>
          <c:layout>
            <c:manualLayout>
              <c:xMode val="edge"/>
              <c:yMode val="edge"/>
              <c:x val="2.119557212815644E-2"/>
              <c:y val="0.23570995850753709"/>
            </c:manualLayout>
          </c:layout>
          <c:overlay val="0"/>
        </c:title>
        <c:numFmt formatCode="0.00E+00" sourceLinked="1"/>
        <c:majorTickMark val="out"/>
        <c:minorTickMark val="none"/>
        <c:tickLblPos val="nextTo"/>
        <c:crossAx val="1210186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94543252878398"/>
          <c:y val="0.17227363159054129"/>
          <c:w val="0.66672217878477391"/>
          <c:h val="0.70413944186482158"/>
        </c:manualLayout>
      </c:layout>
      <c:scatterChart>
        <c:scatterStyle val="lineMarker"/>
        <c:varyColors val="0"/>
        <c:ser>
          <c:idx val="0"/>
          <c:order val="0"/>
          <c:tx>
            <c:strRef>
              <c:f>'high inoculum (raw data only)'!$BW$6</c:f>
              <c:strCache>
                <c:ptCount val="1"/>
                <c:pt idx="0">
                  <c:v>0 CMI</c:v>
                </c:pt>
              </c:strCache>
            </c:strRef>
          </c:tx>
          <c:xVal>
            <c:numRef>
              <c:f>'high inoculum (raw data only)'!$BV$7:$BV$14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'high inoculum (raw data only)'!$BW$7:$BW$14</c:f>
              <c:numCache>
                <c:formatCode>0.00E+00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B57-4E2D-89AB-89A896FDCE51}"/>
            </c:ext>
          </c:extLst>
        </c:ser>
        <c:ser>
          <c:idx val="1"/>
          <c:order val="1"/>
          <c:tx>
            <c:strRef>
              <c:f>'high inoculum (raw data only)'!$BX$6</c:f>
              <c:strCache>
                <c:ptCount val="1"/>
                <c:pt idx="0">
                  <c:v>1 CMI</c:v>
                </c:pt>
              </c:strCache>
            </c:strRef>
          </c:tx>
          <c:xVal>
            <c:numRef>
              <c:f>'high inoculum (raw data only)'!$BV$7:$BV$14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'high inoculum (raw data only)'!$BX$7:$BX$14</c:f>
              <c:numCache>
                <c:formatCode>0.00E+00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B57-4E2D-89AB-89A896FDCE51}"/>
            </c:ext>
          </c:extLst>
        </c:ser>
        <c:ser>
          <c:idx val="2"/>
          <c:order val="2"/>
          <c:tx>
            <c:strRef>
              <c:f>'high inoculum (raw data only)'!$BY$6</c:f>
              <c:strCache>
                <c:ptCount val="1"/>
                <c:pt idx="0">
                  <c:v>4 CMI</c:v>
                </c:pt>
              </c:strCache>
            </c:strRef>
          </c:tx>
          <c:xVal>
            <c:numRef>
              <c:f>'high inoculum (raw data only)'!$BV$7:$BV$14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'high inoculum (raw data only)'!$BY$7:$BY$14</c:f>
              <c:numCache>
                <c:formatCode>0.00E+00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B57-4E2D-89AB-89A896FDCE51}"/>
            </c:ext>
          </c:extLst>
        </c:ser>
        <c:ser>
          <c:idx val="3"/>
          <c:order val="3"/>
          <c:tx>
            <c:strRef>
              <c:f>'high inoculum (raw data only)'!$BZ$6</c:f>
              <c:strCache>
                <c:ptCount val="1"/>
                <c:pt idx="0">
                  <c:v>8 CMI</c:v>
                </c:pt>
              </c:strCache>
            </c:strRef>
          </c:tx>
          <c:xVal>
            <c:numRef>
              <c:f>'high inoculum (raw data only)'!$BV$7:$BV$14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'high inoculum (raw data only)'!$BZ$7:$BZ$14</c:f>
              <c:numCache>
                <c:formatCode>0.00E+00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B57-4E2D-89AB-89A896FDCE51}"/>
            </c:ext>
          </c:extLst>
        </c:ser>
        <c:ser>
          <c:idx val="4"/>
          <c:order val="4"/>
          <c:tx>
            <c:strRef>
              <c:f>'high inoculum (raw data only)'!$CA$6</c:f>
              <c:strCache>
                <c:ptCount val="1"/>
                <c:pt idx="0">
                  <c:v>16 CMI</c:v>
                </c:pt>
              </c:strCache>
            </c:strRef>
          </c:tx>
          <c:xVal>
            <c:numRef>
              <c:f>'high inoculum (raw data only)'!$BV$7:$BV$14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'high inoculum (raw data only)'!$CA$7:$CA$14</c:f>
              <c:numCache>
                <c:formatCode>0.00E+00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B57-4E2D-89AB-89A896FDCE51}"/>
            </c:ext>
          </c:extLst>
        </c:ser>
        <c:ser>
          <c:idx val="5"/>
          <c:order val="5"/>
          <c:tx>
            <c:strRef>
              <c:f>'high inoculum (raw data only)'!$CB$6</c:f>
              <c:strCache>
                <c:ptCount val="1"/>
                <c:pt idx="0">
                  <c:v>32 CMI</c:v>
                </c:pt>
              </c:strCache>
            </c:strRef>
          </c:tx>
          <c:xVal>
            <c:numRef>
              <c:f>'high inoculum (raw data only)'!$BV$7:$BV$14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'high inoculum (raw data only)'!$CB$7:$CB$14</c:f>
              <c:numCache>
                <c:formatCode>0.00E+00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B57-4E2D-89AB-89A896FDCE51}"/>
            </c:ext>
          </c:extLst>
        </c:ser>
        <c:ser>
          <c:idx val="6"/>
          <c:order val="6"/>
          <c:tx>
            <c:strRef>
              <c:f>'high inoculum (raw data only)'!$CC$6</c:f>
              <c:strCache>
                <c:ptCount val="1"/>
                <c:pt idx="0">
                  <c:v>64 CMI</c:v>
                </c:pt>
              </c:strCache>
            </c:strRef>
          </c:tx>
          <c:xVal>
            <c:numRef>
              <c:f>'high inoculum (raw data only)'!$BV$7:$BV$14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'high inoculum (raw data only)'!$CC$7:$CC$14</c:f>
              <c:numCache>
                <c:formatCode>0.00E+00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B57-4E2D-89AB-89A896FDCE51}"/>
            </c:ext>
          </c:extLst>
        </c:ser>
        <c:ser>
          <c:idx val="7"/>
          <c:order val="7"/>
          <c:tx>
            <c:strRef>
              <c:f>'high inoculum (raw data only)'!$CD$6</c:f>
              <c:strCache>
                <c:ptCount val="1"/>
                <c:pt idx="0">
                  <c:v>128 CMI</c:v>
                </c:pt>
              </c:strCache>
            </c:strRef>
          </c:tx>
          <c:xVal>
            <c:numRef>
              <c:f>'high inoculum (raw data only)'!$BV$7:$BV$14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'high inoculum (raw data only)'!$CD$7:$CD$14</c:f>
              <c:numCache>
                <c:formatCode>0.00E+00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B57-4E2D-89AB-89A896FDC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718208"/>
        <c:axId val="116461952"/>
      </c:scatterChart>
      <c:valAx>
        <c:axId val="11671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6461952"/>
        <c:crosses val="autoZero"/>
        <c:crossBetween val="midCat"/>
      </c:valAx>
      <c:valAx>
        <c:axId val="116461952"/>
        <c:scaling>
          <c:logBase val="10"/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11671820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E. coli 10^5 CFU/mL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'low inoculum (data )'!$B$3</c:f>
              <c:strCache>
                <c:ptCount val="1"/>
                <c:pt idx="0">
                  <c:v>0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diamond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'low inoculum (data )'!$A$30:$A$37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'low inoculum (data )'!$B$30:$B$37</c:f>
              <c:numCache>
                <c:formatCode>0.00</c:formatCode>
                <c:ptCount val="8"/>
                <c:pt idx="0">
                  <c:v>4.5228787452803374</c:v>
                </c:pt>
                <c:pt idx="1">
                  <c:v>5</c:v>
                </c:pt>
                <c:pt idx="2">
                  <c:v>5.4771212547196626</c:v>
                </c:pt>
                <c:pt idx="3">
                  <c:v>5.9030899869919438</c:v>
                </c:pt>
                <c:pt idx="4">
                  <c:v>7.5642714304385628</c:v>
                </c:pt>
                <c:pt idx="5">
                  <c:v>8.6989700043360187</c:v>
                </c:pt>
                <c:pt idx="6">
                  <c:v>8.4771212547196626</c:v>
                </c:pt>
                <c:pt idx="7">
                  <c:v>8.6368220975871743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17A-4BBC-A07F-0B5C4F05EC45}"/>
            </c:ext>
          </c:extLst>
        </c:ser>
        <c:ser>
          <c:idx val="1"/>
          <c:order val="1"/>
          <c:tx>
            <c:strRef>
              <c:f>'low inoculum (data )'!$C$3</c:f>
              <c:strCache>
                <c:ptCount val="1"/>
                <c:pt idx="0">
                  <c:v>0.5 MIC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square"/>
            <c:size val="6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'low inoculum (data )'!$A$30:$A$37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'low inoculum (data )'!$C$30:$C$37</c:f>
              <c:numCache>
                <c:formatCode>0.00</c:formatCode>
                <c:ptCount val="8"/>
                <c:pt idx="0">
                  <c:v>5.1249387366082999</c:v>
                </c:pt>
                <c:pt idx="1">
                  <c:v>4.865301426102544</c:v>
                </c:pt>
                <c:pt idx="2">
                  <c:v>5.2218487496163561</c:v>
                </c:pt>
                <c:pt idx="3">
                  <c:v>5.7781512503836439</c:v>
                </c:pt>
                <c:pt idx="4">
                  <c:v>7.2218487496163561</c:v>
                </c:pt>
                <c:pt idx="5">
                  <c:v>7.7533276666586115</c:v>
                </c:pt>
                <c:pt idx="6">
                  <c:v>8.1249387366082999</c:v>
                </c:pt>
                <c:pt idx="7">
                  <c:v>8.3679767852945943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17A-4BBC-A07F-0B5C4F05EC45}"/>
            </c:ext>
          </c:extLst>
        </c:ser>
        <c:ser>
          <c:idx val="2"/>
          <c:order val="2"/>
          <c:tx>
            <c:strRef>
              <c:f>'low inoculum (data )'!$D$3</c:f>
              <c:strCache>
                <c:ptCount val="1"/>
                <c:pt idx="0">
                  <c:v>1 MIC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star"/>
            <c:size val="6"/>
            <c:spPr>
              <a:ln>
                <a:solidFill>
                  <a:sysClr val="windowText" lastClr="000000"/>
                </a:solidFill>
              </a:ln>
            </c:spPr>
          </c:marker>
          <c:xVal>
            <c:numRef>
              <c:f>'low inoculum (data )'!$A$30:$A$37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'low inoculum (data )'!$D$30:$D$37</c:f>
              <c:numCache>
                <c:formatCode>0.00</c:formatCode>
                <c:ptCount val="8"/>
                <c:pt idx="0">
                  <c:v>4.8239087409443187</c:v>
                </c:pt>
                <c:pt idx="1">
                  <c:v>5.3010299956639813</c:v>
                </c:pt>
                <c:pt idx="2">
                  <c:v>5</c:v>
                </c:pt>
                <c:pt idx="3">
                  <c:v>4.5642714304385628</c:v>
                </c:pt>
                <c:pt idx="4">
                  <c:v>3.5228787452803374</c:v>
                </c:pt>
                <c:pt idx="5">
                  <c:v>4.6989700043360187</c:v>
                </c:pt>
                <c:pt idx="6">
                  <c:v>5</c:v>
                </c:pt>
                <c:pt idx="7">
                  <c:v>5.3679767852945943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17A-4BBC-A07F-0B5C4F05EC45}"/>
            </c:ext>
          </c:extLst>
        </c:ser>
        <c:ser>
          <c:idx val="3"/>
          <c:order val="3"/>
          <c:tx>
            <c:strRef>
              <c:f>'low inoculum (data )'!$E$3</c:f>
              <c:strCache>
                <c:ptCount val="1"/>
                <c:pt idx="0">
                  <c:v>2 MIC</c:v>
                </c:pt>
              </c:strCache>
            </c:strRef>
          </c:tx>
          <c:xVal>
            <c:numRef>
              <c:f>'low inoculum (data )'!$A$30:$A$37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'low inoculum (data )'!$E$30:$E$37</c:f>
              <c:numCache>
                <c:formatCode>0.00</c:formatCode>
                <c:ptCount val="8"/>
                <c:pt idx="0">
                  <c:v>4.9700367766225568</c:v>
                </c:pt>
                <c:pt idx="1">
                  <c:v>4.7269987279362624</c:v>
                </c:pt>
                <c:pt idx="2">
                  <c:v>3.6690067809585756</c:v>
                </c:pt>
                <c:pt idx="3">
                  <c:v>2.6690067809585756</c:v>
                </c:pt>
                <c:pt idx="4">
                  <c:v>1.8239087409443189</c:v>
                </c:pt>
                <c:pt idx="5">
                  <c:v>1.5185139398778875</c:v>
                </c:pt>
                <c:pt idx="6">
                  <c:v>1.5185139398778875</c:v>
                </c:pt>
                <c:pt idx="7">
                  <c:v>1.5185139398778875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17A-4BBC-A07F-0B5C4F05EC45}"/>
            </c:ext>
          </c:extLst>
        </c:ser>
        <c:ser>
          <c:idx val="4"/>
          <c:order val="4"/>
          <c:tx>
            <c:strRef>
              <c:f>'low inoculum (data )'!$F$3</c:f>
              <c:strCache>
                <c:ptCount val="1"/>
                <c:pt idx="0">
                  <c:v>4 MIC</c:v>
                </c:pt>
              </c:strCache>
            </c:strRef>
          </c:tx>
          <c:xVal>
            <c:numRef>
              <c:f>'low inoculum (data )'!$A$30:$A$37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'low inoculum (data )'!$F$30:$F$37</c:f>
              <c:numCache>
                <c:formatCode>0.00</c:formatCode>
                <c:ptCount val="8"/>
                <c:pt idx="0">
                  <c:v>4.9378520932511556</c:v>
                </c:pt>
                <c:pt idx="1">
                  <c:v>3.8846065812979305</c:v>
                </c:pt>
                <c:pt idx="2">
                  <c:v>2.3679767852945943</c:v>
                </c:pt>
                <c:pt idx="3">
                  <c:v>1.5228787452803376</c:v>
                </c:pt>
                <c:pt idx="4">
                  <c:v>1.5185139398778875</c:v>
                </c:pt>
                <c:pt idx="5">
                  <c:v>1.5185139398778875</c:v>
                </c:pt>
                <c:pt idx="6">
                  <c:v>1.5185139398778875</c:v>
                </c:pt>
                <c:pt idx="7">
                  <c:v>1.5185139398778875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17A-4BBC-A07F-0B5C4F05EC45}"/>
            </c:ext>
          </c:extLst>
        </c:ser>
        <c:ser>
          <c:idx val="5"/>
          <c:order val="5"/>
          <c:tx>
            <c:strRef>
              <c:f>'low inoculum (data )'!$G$3</c:f>
              <c:strCache>
                <c:ptCount val="1"/>
                <c:pt idx="0">
                  <c:v>8 MIC</c:v>
                </c:pt>
              </c:strCache>
            </c:strRef>
          </c:tx>
          <c:xVal>
            <c:numRef>
              <c:f>'low inoculum (data )'!$A$30:$A$37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'low inoculum (data )'!$G$30:$G$37</c:f>
              <c:numCache>
                <c:formatCode>0.00</c:formatCode>
                <c:ptCount val="8"/>
                <c:pt idx="0">
                  <c:v>4.9208187539523749</c:v>
                </c:pt>
                <c:pt idx="1">
                  <c:v>2.2218487496163561</c:v>
                </c:pt>
                <c:pt idx="2">
                  <c:v>1.5185139398778875</c:v>
                </c:pt>
                <c:pt idx="3">
                  <c:v>1.5185139398778875</c:v>
                </c:pt>
                <c:pt idx="4">
                  <c:v>1.5185139398778875</c:v>
                </c:pt>
                <c:pt idx="5">
                  <c:v>1.5185139398778875</c:v>
                </c:pt>
                <c:pt idx="6">
                  <c:v>1.5185139398778875</c:v>
                </c:pt>
                <c:pt idx="7">
                  <c:v>1.5185139398778875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17A-4BBC-A07F-0B5C4F05EC45}"/>
            </c:ext>
          </c:extLst>
        </c:ser>
        <c:ser>
          <c:idx val="6"/>
          <c:order val="6"/>
          <c:tx>
            <c:strRef>
              <c:f>'low inoculum (data )'!$H$3</c:f>
              <c:strCache>
                <c:ptCount val="1"/>
                <c:pt idx="0">
                  <c:v>16 MIC</c:v>
                </c:pt>
              </c:strCache>
            </c:strRef>
          </c:tx>
          <c:xVal>
            <c:numRef>
              <c:f>'low inoculum (data )'!$A$30:$A$37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'low inoculum (data )'!$H$30:$H$37</c:f>
              <c:numCache>
                <c:formatCode>0.00</c:formatCode>
                <c:ptCount val="8"/>
                <c:pt idx="0">
                  <c:v>4.8450980400142569</c:v>
                </c:pt>
                <c:pt idx="1">
                  <c:v>1.8239087409443189</c:v>
                </c:pt>
                <c:pt idx="2">
                  <c:v>1.5185139398778875</c:v>
                </c:pt>
                <c:pt idx="3">
                  <c:v>1.5185139398778875</c:v>
                </c:pt>
                <c:pt idx="4">
                  <c:v>1.5185139398778875</c:v>
                </c:pt>
                <c:pt idx="5">
                  <c:v>1.5185139398778875</c:v>
                </c:pt>
                <c:pt idx="6">
                  <c:v>1.5185139398778875</c:v>
                </c:pt>
                <c:pt idx="7">
                  <c:v>1.5185139398778875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17A-4BBC-A07F-0B5C4F05EC45}"/>
            </c:ext>
          </c:extLst>
        </c:ser>
        <c:ser>
          <c:idx val="7"/>
          <c:order val="7"/>
          <c:tx>
            <c:strRef>
              <c:f>'low inoculum (data )'!$I$3</c:f>
              <c:strCache>
                <c:ptCount val="1"/>
                <c:pt idx="0">
                  <c:v>32 MIC</c:v>
                </c:pt>
              </c:strCache>
            </c:strRef>
          </c:tx>
          <c:xVal>
            <c:numRef>
              <c:f>'low inoculum (data )'!$A$30:$A$37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'low inoculum (data )'!$I$30:$I$37</c:f>
              <c:numCache>
                <c:formatCode>0.00</c:formatCode>
                <c:ptCount val="8"/>
                <c:pt idx="0">
                  <c:v>4.8450980400142569</c:v>
                </c:pt>
                <c:pt idx="1">
                  <c:v>1.5185139398778875</c:v>
                </c:pt>
                <c:pt idx="2">
                  <c:v>1.5185139398778875</c:v>
                </c:pt>
                <c:pt idx="3">
                  <c:v>1.5185139398778875</c:v>
                </c:pt>
                <c:pt idx="4">
                  <c:v>1.5185139398778875</c:v>
                </c:pt>
                <c:pt idx="5">
                  <c:v>1.5185139398778875</c:v>
                </c:pt>
                <c:pt idx="6">
                  <c:v>1.5185139398778875</c:v>
                </c:pt>
                <c:pt idx="7">
                  <c:v>1.5185139398778875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17A-4BBC-A07F-0B5C4F05E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018624"/>
        <c:axId val="121033472"/>
      </c:scatterChart>
      <c:valAx>
        <c:axId val="121018624"/>
        <c:scaling>
          <c:orientation val="minMax"/>
          <c:max val="2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(h)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1033472"/>
        <c:crosses val="autoZero"/>
        <c:crossBetween val="midCat"/>
      </c:valAx>
      <c:valAx>
        <c:axId val="1210334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Bacterial counts (CFU/mL)</a:t>
                </a:r>
              </a:p>
            </c:rich>
          </c:tx>
          <c:layout>
            <c:manualLayout>
              <c:xMode val="edge"/>
              <c:yMode val="edge"/>
              <c:x val="2.119557212815644E-2"/>
              <c:y val="0.2357099585075370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210186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67487373737372"/>
          <c:y val="7.4320765658167032E-2"/>
          <c:w val="0.58470391414141409"/>
          <c:h val="0.75570971809181298"/>
        </c:manualLayout>
      </c:layout>
      <c:scatterChart>
        <c:scatterStyle val="lineMarker"/>
        <c:varyColors val="0"/>
        <c:ser>
          <c:idx val="0"/>
          <c:order val="0"/>
          <c:tx>
            <c:v>0 MIC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square"/>
            <c:size val="4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'high ino(data)'!$A$4:$A$11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'high ino(data)'!$B$4:$B$11</c:f>
              <c:numCache>
                <c:formatCode>0.00E+00</c:formatCode>
                <c:ptCount val="8"/>
                <c:pt idx="0">
                  <c:v>100000000</c:v>
                </c:pt>
                <c:pt idx="1">
                  <c:v>233333333.33333334</c:v>
                </c:pt>
                <c:pt idx="2">
                  <c:v>500000000</c:v>
                </c:pt>
                <c:pt idx="3">
                  <c:v>366666666.66666669</c:v>
                </c:pt>
                <c:pt idx="4">
                  <c:v>900000000</c:v>
                </c:pt>
                <c:pt idx="5">
                  <c:v>466666666.66666669</c:v>
                </c:pt>
                <c:pt idx="6">
                  <c:v>933333333.33333337</c:v>
                </c:pt>
                <c:pt idx="7">
                  <c:v>733333333.33333337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167-47F7-BCCA-E5A2FFEC699B}"/>
            </c:ext>
          </c:extLst>
        </c:ser>
        <c:ser>
          <c:idx val="1"/>
          <c:order val="1"/>
          <c:tx>
            <c:v>1 MIC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squar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'high ino(data)'!$A$4:$A$11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'high ino(data)'!$C$4:$C$11</c:f>
              <c:numCache>
                <c:formatCode>0.00E+00</c:formatCode>
                <c:ptCount val="8"/>
                <c:pt idx="0">
                  <c:v>100000000</c:v>
                </c:pt>
                <c:pt idx="1">
                  <c:v>166666666.66666666</c:v>
                </c:pt>
                <c:pt idx="2">
                  <c:v>66666666.666666664</c:v>
                </c:pt>
                <c:pt idx="3">
                  <c:v>66666666.666666664</c:v>
                </c:pt>
                <c:pt idx="4">
                  <c:v>70000000</c:v>
                </c:pt>
                <c:pt idx="5">
                  <c:v>70000000</c:v>
                </c:pt>
                <c:pt idx="6">
                  <c:v>63333333.333333336</c:v>
                </c:pt>
                <c:pt idx="7">
                  <c:v>500000000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167-47F7-BCCA-E5A2FFEC699B}"/>
            </c:ext>
          </c:extLst>
        </c:ser>
        <c:ser>
          <c:idx val="2"/>
          <c:order val="2"/>
          <c:tx>
            <c:v>4 MIC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'high ino(data)'!$A$4:$A$11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'high ino(data)'!$D$4:$D$11</c:f>
              <c:numCache>
                <c:formatCode>0.00E+00</c:formatCode>
                <c:ptCount val="8"/>
                <c:pt idx="0">
                  <c:v>93333333.333333328</c:v>
                </c:pt>
                <c:pt idx="1">
                  <c:v>3333333.3333333335</c:v>
                </c:pt>
                <c:pt idx="2">
                  <c:v>400000</c:v>
                </c:pt>
                <c:pt idx="3">
                  <c:v>166666.66666666666</c:v>
                </c:pt>
                <c:pt idx="4">
                  <c:v>233333.33333333334</c:v>
                </c:pt>
                <c:pt idx="5">
                  <c:v>166666.66666666666</c:v>
                </c:pt>
                <c:pt idx="6">
                  <c:v>266666.66666666669</c:v>
                </c:pt>
                <c:pt idx="7">
                  <c:v>133333.33333333334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167-47F7-BCCA-E5A2FFEC699B}"/>
            </c:ext>
          </c:extLst>
        </c:ser>
        <c:ser>
          <c:idx val="3"/>
          <c:order val="3"/>
          <c:tx>
            <c:v>8 MIC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diamond"/>
            <c:size val="4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'high ino(data)'!$A$4:$A$11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'high ino(data)'!$E$4:$E$11</c:f>
              <c:numCache>
                <c:formatCode>0.00E+00</c:formatCode>
                <c:ptCount val="8"/>
                <c:pt idx="0">
                  <c:v>80000000</c:v>
                </c:pt>
                <c:pt idx="1">
                  <c:v>500000</c:v>
                </c:pt>
                <c:pt idx="2">
                  <c:v>233333.33333333334</c:v>
                </c:pt>
                <c:pt idx="3">
                  <c:v>266666.66666666669</c:v>
                </c:pt>
                <c:pt idx="4">
                  <c:v>166666.66666666666</c:v>
                </c:pt>
                <c:pt idx="5">
                  <c:v>93333.333333333328</c:v>
                </c:pt>
                <c:pt idx="6">
                  <c:v>86666.666666666672</c:v>
                </c:pt>
                <c:pt idx="7">
                  <c:v>80000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167-47F7-BCCA-E5A2FFEC699B}"/>
            </c:ext>
          </c:extLst>
        </c:ser>
        <c:ser>
          <c:idx val="4"/>
          <c:order val="4"/>
          <c:tx>
            <c:v>16 MIC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'high ino(data)'!$A$4:$A$11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'high ino(data)'!$F$4:$F$11</c:f>
              <c:numCache>
                <c:formatCode>0.00E+00</c:formatCode>
                <c:ptCount val="8"/>
                <c:pt idx="0">
                  <c:v>86666666.666666672</c:v>
                </c:pt>
                <c:pt idx="1">
                  <c:v>233333.33333333334</c:v>
                </c:pt>
                <c:pt idx="2">
                  <c:v>90000</c:v>
                </c:pt>
                <c:pt idx="3">
                  <c:v>36666.666666666664</c:v>
                </c:pt>
                <c:pt idx="4">
                  <c:v>56666.666666666664</c:v>
                </c:pt>
                <c:pt idx="5">
                  <c:v>30000</c:v>
                </c:pt>
                <c:pt idx="6">
                  <c:v>23333.333333333332</c:v>
                </c:pt>
                <c:pt idx="7">
                  <c:v>63333.333333333336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167-47F7-BCCA-E5A2FFEC699B}"/>
            </c:ext>
          </c:extLst>
        </c:ser>
        <c:ser>
          <c:idx val="5"/>
          <c:order val="5"/>
          <c:tx>
            <c:v>32 MIC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'high ino(data)'!$A$4:$A$11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'high ino(data)'!$G$4:$G$11</c:f>
              <c:numCache>
                <c:formatCode>0.00E+00</c:formatCode>
                <c:ptCount val="8"/>
                <c:pt idx="0">
                  <c:v>133333333.33333333</c:v>
                </c:pt>
                <c:pt idx="1">
                  <c:v>80000</c:v>
                </c:pt>
                <c:pt idx="2">
                  <c:v>20000</c:v>
                </c:pt>
                <c:pt idx="3">
                  <c:v>13333.333333333334</c:v>
                </c:pt>
                <c:pt idx="4">
                  <c:v>2666.6666666666665</c:v>
                </c:pt>
                <c:pt idx="5">
                  <c:v>2666.6666666666665</c:v>
                </c:pt>
                <c:pt idx="6">
                  <c:v>2666.6666666666665</c:v>
                </c:pt>
                <c:pt idx="7">
                  <c:v>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167-47F7-BCCA-E5A2FFEC699B}"/>
            </c:ext>
          </c:extLst>
        </c:ser>
        <c:ser>
          <c:idx val="6"/>
          <c:order val="6"/>
          <c:tx>
            <c:v>64 MIC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'high ino(data)'!$A$4:$A$11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'high ino(data)'!$H$4:$H$11</c:f>
              <c:numCache>
                <c:formatCode>0.00E+00</c:formatCode>
                <c:ptCount val="8"/>
                <c:pt idx="0">
                  <c:v>63333333.333333336</c:v>
                </c:pt>
                <c:pt idx="1">
                  <c:v>50000</c:v>
                </c:pt>
                <c:pt idx="2">
                  <c:v>23333.333333333332</c:v>
                </c:pt>
                <c:pt idx="3">
                  <c:v>6666.666666666667</c:v>
                </c:pt>
                <c:pt idx="4">
                  <c:v>2333.3333333333335</c:v>
                </c:pt>
                <c:pt idx="5">
                  <c:v>333.33333333333331</c:v>
                </c:pt>
                <c:pt idx="6">
                  <c:v>200</c:v>
                </c:pt>
                <c:pt idx="7">
                  <c:v>233.33333333333334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167-47F7-BCCA-E5A2FFEC699B}"/>
            </c:ext>
          </c:extLst>
        </c:ser>
        <c:ser>
          <c:idx val="7"/>
          <c:order val="7"/>
          <c:tx>
            <c:v>128 MIC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'high ino(data)'!$A$4:$A$11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'high ino(data)'!$I$4:$I$11</c:f>
              <c:numCache>
                <c:formatCode>0.00E+00</c:formatCode>
                <c:ptCount val="8"/>
                <c:pt idx="0">
                  <c:v>96666666.666666672</c:v>
                </c:pt>
                <c:pt idx="1">
                  <c:v>20000</c:v>
                </c:pt>
                <c:pt idx="2">
                  <c:v>8666.6666666666661</c:v>
                </c:pt>
                <c:pt idx="3">
                  <c:v>2000</c:v>
                </c:pt>
                <c:pt idx="4">
                  <c:v>666.66666666666663</c:v>
                </c:pt>
                <c:pt idx="5">
                  <c:v>333.33333333333331</c:v>
                </c:pt>
                <c:pt idx="6">
                  <c:v>66.666666666666671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167-47F7-BCCA-E5A2FFEC6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512256"/>
        <c:axId val="120262656"/>
      </c:scatterChart>
      <c:valAx>
        <c:axId val="116512256"/>
        <c:scaling>
          <c:orientation val="minMax"/>
          <c:max val="2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Time (h</a:t>
                </a:r>
                <a:r>
                  <a:rPr lang="en-US"/>
                  <a:t>)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0262656"/>
        <c:crosses val="autoZero"/>
        <c:crossBetween val="midCat"/>
        <c:majorUnit val="5"/>
      </c:valAx>
      <c:valAx>
        <c:axId val="120262656"/>
        <c:scaling>
          <c:logBase val="10"/>
          <c:orientation val="minMax"/>
          <c:max val="100000000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Bacterial counts (CFU/mL)</a:t>
                </a:r>
              </a:p>
            </c:rich>
          </c:tx>
          <c:layout>
            <c:manualLayout>
              <c:xMode val="edge"/>
              <c:yMode val="edge"/>
              <c:x val="1.151515151515151E-3"/>
              <c:y val="7.2108932461873637E-2"/>
            </c:manualLayout>
          </c:layout>
          <c:overlay val="0"/>
        </c:title>
        <c:numFmt formatCode="0.00E+00" sourceLinked="1"/>
        <c:majorTickMark val="out"/>
        <c:minorTickMark val="none"/>
        <c:tickLblPos val="none"/>
        <c:crossAx val="116512256"/>
        <c:crosses val="autoZero"/>
        <c:crossBetween val="midCat"/>
        <c:majorUnit val="10"/>
      </c:valAx>
      <c:spPr>
        <a:noFill/>
      </c:spPr>
    </c:plotArea>
    <c:legend>
      <c:legendPos val="r"/>
      <c:layout>
        <c:manualLayout>
          <c:xMode val="edge"/>
          <c:yMode val="edge"/>
          <c:x val="0.73240972222222223"/>
          <c:y val="6.1023965141612201E-2"/>
          <c:w val="0.25155492424242426"/>
          <c:h val="0.8779520697167756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Times New Roman" pitchFamily="18" charset="0"/>
          <a:cs typeface="Times New Roman" pitchFamily="18" charset="0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Killing rates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278522458940123"/>
          <c:y val="0.17171296296296296"/>
          <c:w val="0.82490717088457588"/>
          <c:h val="0.61498432487605714"/>
        </c:manualLayout>
      </c:layout>
      <c:scatterChart>
        <c:scatterStyle val="lineMarker"/>
        <c:varyColors val="0"/>
        <c:ser>
          <c:idx val="0"/>
          <c:order val="0"/>
          <c:tx>
            <c:strRef>
              <c:f>'low inoculum (killing rates)'!$A$16</c:f>
              <c:strCache>
                <c:ptCount val="1"/>
                <c:pt idx="0">
                  <c:v>0-0.5 h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'low inoculum (killing rates)'!$B$15:$I$15</c:f>
              <c:numCache>
                <c:formatCode>0.0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16</c:v>
                </c:pt>
                <c:pt idx="7">
                  <c:v>32</c:v>
                </c:pt>
              </c:numCache>
            </c:numRef>
          </c:xVal>
          <c:yVal>
            <c:numRef>
              <c:f>'low inoculum (killing rates)'!$B$16:$I$16</c:f>
              <c:numCache>
                <c:formatCode>0.00</c:formatCode>
                <c:ptCount val="8"/>
                <c:pt idx="0">
                  <c:v>0.9542425094393252</c:v>
                </c:pt>
                <c:pt idx="1">
                  <c:v>-0.51927462101151178</c:v>
                </c:pt>
                <c:pt idx="2">
                  <c:v>0.9542425094393252</c:v>
                </c:pt>
                <c:pt idx="3">
                  <c:v>-0.48607609737258883</c:v>
                </c:pt>
                <c:pt idx="4">
                  <c:v>-2.1064910239064503</c:v>
                </c:pt>
                <c:pt idx="5">
                  <c:v>-5.3979400086720375</c:v>
                </c:pt>
                <c:pt idx="6">
                  <c:v>-6.0423785981398765</c:v>
                </c:pt>
                <c:pt idx="7">
                  <c:v>-7.0881360887005513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69-40CA-8A6B-4C33D94E83A0}"/>
            </c:ext>
          </c:extLst>
        </c:ser>
        <c:ser>
          <c:idx val="1"/>
          <c:order val="1"/>
          <c:tx>
            <c:strRef>
              <c:f>'low inoculum (killing rates)'!$A$17</c:f>
              <c:strCache>
                <c:ptCount val="1"/>
                <c:pt idx="0">
                  <c:v>0-1h 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'low inoculum (killing rates)'!$B$15:$I$15</c:f>
              <c:numCache>
                <c:formatCode>0.0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16</c:v>
                </c:pt>
                <c:pt idx="7">
                  <c:v>32</c:v>
                </c:pt>
              </c:numCache>
            </c:numRef>
          </c:xVal>
          <c:yVal>
            <c:numRef>
              <c:f>'low inoculum (killing rates)'!$B$17:$I$17</c:f>
              <c:numCache>
                <c:formatCode>0.00</c:formatCode>
                <c:ptCount val="8"/>
                <c:pt idx="0">
                  <c:v>0.9542425094393252</c:v>
                </c:pt>
                <c:pt idx="1">
                  <c:v>9.6910013008056239E-2</c:v>
                </c:pt>
                <c:pt idx="2">
                  <c:v>0.17609125905568135</c:v>
                </c:pt>
                <c:pt idx="3">
                  <c:v>-1.3010299956639813</c:v>
                </c:pt>
                <c:pt idx="4">
                  <c:v>-2.5698753079565613</c:v>
                </c:pt>
                <c:pt idx="5">
                  <c:v>-3.6197887582883936</c:v>
                </c:pt>
                <c:pt idx="6">
                  <c:v>-3.5440680443502757</c:v>
                </c:pt>
                <c:pt idx="7">
                  <c:v>-3.5440680443502757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569-40CA-8A6B-4C33D94E83A0}"/>
            </c:ext>
          </c:extLst>
        </c:ser>
        <c:ser>
          <c:idx val="2"/>
          <c:order val="2"/>
          <c:tx>
            <c:strRef>
              <c:f>'low inoculum (killing rates)'!$A$18</c:f>
              <c:strCache>
                <c:ptCount val="1"/>
                <c:pt idx="0">
                  <c:v>0-2h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'low inoculum (killing rates)'!$B$15:$I$15</c:f>
              <c:numCache>
                <c:formatCode>0.0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16</c:v>
                </c:pt>
                <c:pt idx="7">
                  <c:v>32</c:v>
                </c:pt>
              </c:numCache>
            </c:numRef>
          </c:xVal>
          <c:yVal>
            <c:numRef>
              <c:f>'low inoculum (killing rates)'!$B$18:$I$18</c:f>
              <c:numCache>
                <c:formatCode>0.00</c:formatCode>
                <c:ptCount val="8"/>
                <c:pt idx="0">
                  <c:v>0.69010562085580318</c:v>
                </c:pt>
                <c:pt idx="1">
                  <c:v>0.32660625688767198</c:v>
                </c:pt>
                <c:pt idx="2">
                  <c:v>-0.12981865525287795</c:v>
                </c:pt>
                <c:pt idx="3">
                  <c:v>-1.1505149978319906</c:v>
                </c:pt>
                <c:pt idx="4">
                  <c:v>-1.7074866739854091</c:v>
                </c:pt>
                <c:pt idx="5">
                  <c:v>-1.8098943791441968</c:v>
                </c:pt>
                <c:pt idx="6">
                  <c:v>-1.7720340221751378</c:v>
                </c:pt>
                <c:pt idx="7">
                  <c:v>-1.7720340221751378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569-40CA-8A6B-4C33D94E83A0}"/>
            </c:ext>
          </c:extLst>
        </c:ser>
        <c:ser>
          <c:idx val="3"/>
          <c:order val="3"/>
          <c:tx>
            <c:strRef>
              <c:f>'low inoculum (killing rates)'!$A$19</c:f>
              <c:strCache>
                <c:ptCount val="1"/>
                <c:pt idx="0">
                  <c:v>0-4h 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'low inoculum (killing rates)'!$B$15:$I$15</c:f>
              <c:numCache>
                <c:formatCode>0.0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16</c:v>
                </c:pt>
                <c:pt idx="7">
                  <c:v>32</c:v>
                </c:pt>
              </c:numCache>
            </c:numRef>
          </c:xVal>
          <c:yVal>
            <c:numRef>
              <c:f>'low inoculum (killing rates)'!$B$19:$I$19</c:f>
              <c:numCache>
                <c:formatCode>0.00</c:formatCode>
                <c:ptCount val="8"/>
                <c:pt idx="0">
                  <c:v>0.76034817128955634</c:v>
                </c:pt>
                <c:pt idx="1">
                  <c:v>0.52422750325201406</c:v>
                </c:pt>
                <c:pt idx="2">
                  <c:v>-0.32525749891599531</c:v>
                </c:pt>
                <c:pt idx="3">
                  <c:v>-0.78653200891955954</c:v>
                </c:pt>
                <c:pt idx="4">
                  <c:v>-0.90920552439679359</c:v>
                </c:pt>
                <c:pt idx="5">
                  <c:v>-0.90494718957209841</c:v>
                </c:pt>
                <c:pt idx="6">
                  <c:v>-0.88601701108756892</c:v>
                </c:pt>
                <c:pt idx="7">
                  <c:v>-0.88601701108756892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569-40CA-8A6B-4C33D94E8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507104"/>
        <c:axId val="502512352"/>
      </c:scatterChart>
      <c:valAx>
        <c:axId val="502507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concentration (MIC multiples)</a:t>
                </a:r>
              </a:p>
            </c:rich>
          </c:tx>
          <c:layout>
            <c:manualLayout>
              <c:xMode val="edge"/>
              <c:yMode val="edge"/>
              <c:x val="0.4534606167540095"/>
              <c:y val="0.842167345180923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2512352"/>
        <c:crossesAt val="-8"/>
        <c:crossBetween val="midCat"/>
      </c:valAx>
      <c:valAx>
        <c:axId val="50251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killing rate (log(CFU/mL)/h)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2507104"/>
        <c:crossesAt val="0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Killing rates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278522458940123"/>
          <c:y val="0.17171296296296296"/>
          <c:w val="0.82490717088457588"/>
          <c:h val="0.61498432487605714"/>
        </c:manualLayout>
      </c:layout>
      <c:scatterChart>
        <c:scatterStyle val="lineMarker"/>
        <c:varyColors val="0"/>
        <c:ser>
          <c:idx val="0"/>
          <c:order val="0"/>
          <c:tx>
            <c:strRef>
              <c:f>'high inoculum (killing rates)'!$A$15</c:f>
              <c:strCache>
                <c:ptCount val="1"/>
                <c:pt idx="0">
                  <c:v>0-0.5 h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'high inoculum (killing rates)'!$B$14:$I$14</c:f>
              <c:numCache>
                <c:formatCode>0.0</c:formatCode>
                <c:ptCount val="8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</c:numCache>
            </c:numRef>
          </c:xVal>
          <c:yVal>
            <c:numRef>
              <c:f>'high inoculum (killing rates)'!$B$15:$I$15</c:f>
              <c:numCache>
                <c:formatCode>0.00</c:formatCode>
                <c:ptCount val="8"/>
                <c:pt idx="0">
                  <c:v>0.73595357058918864</c:v>
                </c:pt>
                <c:pt idx="1">
                  <c:v>0.44369749923271229</c:v>
                </c:pt>
                <c:pt idx="2">
                  <c:v>-2.8943160626844389</c:v>
                </c:pt>
                <c:pt idx="3">
                  <c:v>-4.40823996531185</c:v>
                </c:pt>
                <c:pt idx="4">
                  <c:v>-5.1397506159131225</c:v>
                </c:pt>
                <c:pt idx="5">
                  <c:v>-6.4436974992327123</c:v>
                </c:pt>
                <c:pt idx="6">
                  <c:v>-6.205324683794295</c:v>
                </c:pt>
                <c:pt idx="7">
                  <c:v>-7.3684934950306253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6C7-4DDC-9696-9BA88DC9F82D}"/>
            </c:ext>
          </c:extLst>
        </c:ser>
        <c:ser>
          <c:idx val="1"/>
          <c:order val="1"/>
          <c:tx>
            <c:strRef>
              <c:f>'high inoculum (killing rates)'!$A$16</c:f>
              <c:strCache>
                <c:ptCount val="1"/>
                <c:pt idx="0">
                  <c:v>0-1h 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'high inoculum (killing rates)'!$B$14:$I$14</c:f>
              <c:numCache>
                <c:formatCode>0.0</c:formatCode>
                <c:ptCount val="8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</c:numCache>
            </c:numRef>
          </c:xVal>
          <c:yVal>
            <c:numRef>
              <c:f>'high inoculum (killing rates)'!$B$16:$I$16</c:f>
              <c:numCache>
                <c:formatCode>0.00</c:formatCode>
                <c:ptCount val="8"/>
                <c:pt idx="0">
                  <c:v>0.69897000433601875</c:v>
                </c:pt>
                <c:pt idx="1">
                  <c:v>-0.17609125905568135</c:v>
                </c:pt>
                <c:pt idx="2">
                  <c:v>-2.3679767852945943</c:v>
                </c:pt>
                <c:pt idx="3">
                  <c:v>-2.5351132016973494</c:v>
                </c:pt>
                <c:pt idx="4">
                  <c:v>-2.9836095838118304</c:v>
                </c:pt>
                <c:pt idx="5">
                  <c:v>-3.8239087409443187</c:v>
                </c:pt>
                <c:pt idx="6">
                  <c:v>-3.4336555609385719</c:v>
                </c:pt>
                <c:pt idx="7">
                  <c:v>-4.0474246499281383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6C7-4DDC-9696-9BA88DC9F82D}"/>
            </c:ext>
          </c:extLst>
        </c:ser>
        <c:ser>
          <c:idx val="2"/>
          <c:order val="2"/>
          <c:tx>
            <c:strRef>
              <c:f>'high inoculum (killing rates)'!$A$17</c:f>
              <c:strCache>
                <c:ptCount val="1"/>
                <c:pt idx="0">
                  <c:v>0-2h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'high inoculum (killing rates)'!$B$14:$I$14</c:f>
              <c:numCache>
                <c:formatCode>0.0</c:formatCode>
                <c:ptCount val="8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</c:numCache>
            </c:numRef>
          </c:xVal>
          <c:yVal>
            <c:numRef>
              <c:f>'high inoculum (killing rates)'!$B$17:$I$17</c:f>
              <c:numCache>
                <c:formatCode>0.00</c:formatCode>
                <c:ptCount val="8"/>
                <c:pt idx="0">
                  <c:v>0.28213571521928138</c:v>
                </c:pt>
                <c:pt idx="1">
                  <c:v>-8.8045629527840674E-2</c:v>
                </c:pt>
                <c:pt idx="2">
                  <c:v>-1.3740940135031003</c:v>
                </c:pt>
                <c:pt idx="3">
                  <c:v>-1.2385606273598313</c:v>
                </c:pt>
                <c:pt idx="4">
                  <c:v>-1.6867903314062964</c:v>
                </c:pt>
                <c:pt idx="5">
                  <c:v>-2</c:v>
                </c:pt>
                <c:pt idx="6">
                  <c:v>-1.9888618026444238</c:v>
                </c:pt>
                <c:pt idx="7">
                  <c:v>-2.3421233737576563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6C7-4DDC-9696-9BA88DC9F82D}"/>
            </c:ext>
          </c:extLst>
        </c:ser>
        <c:ser>
          <c:idx val="3"/>
          <c:order val="3"/>
          <c:tx>
            <c:strRef>
              <c:f>'high inoculum (killing rates)'!$A$18</c:f>
              <c:strCache>
                <c:ptCount val="1"/>
                <c:pt idx="0">
                  <c:v>0-4h 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'high inoculum (killing rates)'!$B$14:$I$14</c:f>
              <c:numCache>
                <c:formatCode>0.0</c:formatCode>
                <c:ptCount val="8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</c:numCache>
            </c:numRef>
          </c:xVal>
          <c:yVal>
            <c:numRef>
              <c:f>'high inoculum (killing rates)'!$B$18:$I$18</c:f>
              <c:numCache>
                <c:formatCode>0.00</c:formatCode>
                <c:ptCount val="8"/>
                <c:pt idx="0">
                  <c:v>0.2385606273598313</c:v>
                </c:pt>
                <c:pt idx="1">
                  <c:v>-3.8725489996435769E-2</c:v>
                </c:pt>
                <c:pt idx="2">
                  <c:v>-0.65051499783199063</c:v>
                </c:pt>
                <c:pt idx="3">
                  <c:v>-0.6703103093438969</c:v>
                </c:pt>
                <c:pt idx="4">
                  <c:v>-0.79613110664813602</c:v>
                </c:pt>
                <c:pt idx="5">
                  <c:v>-1.1747425010840047</c:v>
                </c:pt>
                <c:pt idx="6">
                  <c:v>-1.108413890234643</c:v>
                </c:pt>
                <c:pt idx="7">
                  <c:v>-1.2903420005587438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6C7-4DDC-9696-9BA88DC9F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507104"/>
        <c:axId val="502512352"/>
      </c:scatterChart>
      <c:valAx>
        <c:axId val="502507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MIC multiples</a:t>
                </a:r>
              </a:p>
            </c:rich>
          </c:tx>
          <c:layout>
            <c:manualLayout>
              <c:xMode val="edge"/>
              <c:yMode val="edge"/>
              <c:x val="0.4534606167540095"/>
              <c:y val="0.842167345180923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2512352"/>
        <c:crossesAt val="-8"/>
        <c:crossBetween val="midCat"/>
      </c:valAx>
      <c:valAx>
        <c:axId val="50251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killing rate (log(CFU/mL)/h)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2507104"/>
        <c:crossesAt val="0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Effects (AUC)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278522458940123"/>
          <c:y val="0.17171296296296296"/>
          <c:w val="0.82490717088457588"/>
          <c:h val="0.61498432487605714"/>
        </c:manualLayout>
      </c:layout>
      <c:scatterChart>
        <c:scatterStyle val="lineMarker"/>
        <c:varyColors val="0"/>
        <c:ser>
          <c:idx val="3"/>
          <c:order val="0"/>
          <c:tx>
            <c:v>AUC0-24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'low ino(bactericidal effects)'!$B$14:$I$14</c:f>
              <c:numCache>
                <c:formatCode>0.0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16</c:v>
                </c:pt>
                <c:pt idx="7">
                  <c:v>32</c:v>
                </c:pt>
              </c:numCache>
            </c:numRef>
          </c:xVal>
          <c:yVal>
            <c:numRef>
              <c:f>'low ino(bactericidal effects)'!$B$23:$I$23</c:f>
              <c:numCache>
                <c:formatCode>0.00</c:formatCode>
                <c:ptCount val="8"/>
                <c:pt idx="0">
                  <c:v>194.50834655057128</c:v>
                </c:pt>
                <c:pt idx="1">
                  <c:v>186.31611457937248</c:v>
                </c:pt>
                <c:pt idx="2">
                  <c:v>118.84041111031539</c:v>
                </c:pt>
                <c:pt idx="3">
                  <c:v>38.72866121478485</c:v>
                </c:pt>
                <c:pt idx="4">
                  <c:v>34.55869692979681</c:v>
                </c:pt>
                <c:pt idx="5">
                  <c:v>32.590076462483836</c:v>
                </c:pt>
                <c:pt idx="6">
                  <c:v>32.372176279663286</c:v>
                </c:pt>
                <c:pt idx="7">
                  <c:v>32.110736907023117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3AD-415B-A062-74C7042FD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507104"/>
        <c:axId val="502512352"/>
      </c:scatterChart>
      <c:valAx>
        <c:axId val="502507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MIC multiples</a:t>
                </a:r>
              </a:p>
            </c:rich>
          </c:tx>
          <c:layout>
            <c:manualLayout>
              <c:xMode val="edge"/>
              <c:yMode val="edge"/>
              <c:x val="0.4534606167540095"/>
              <c:y val="0.842167345180923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2512352"/>
        <c:crossesAt val="-8"/>
        <c:crossBetween val="midCat"/>
      </c:valAx>
      <c:valAx>
        <c:axId val="50251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AUC (log(CFU/mL)*h)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2507104"/>
        <c:crossesAt val="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Effects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278522458940123"/>
          <c:y val="0.17171296296296296"/>
          <c:w val="0.82490717088457588"/>
          <c:h val="0.61498432487605714"/>
        </c:manualLayout>
      </c:layout>
      <c:scatterChart>
        <c:scatterStyle val="lineMarker"/>
        <c:varyColors val="0"/>
        <c:ser>
          <c:idx val="3"/>
          <c:order val="0"/>
          <c:tx>
            <c:v>AUC0-24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'low ino(bactericidal effects)'!$B$14:$I$14</c:f>
              <c:numCache>
                <c:formatCode>0.0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16</c:v>
                </c:pt>
                <c:pt idx="7">
                  <c:v>32</c:v>
                </c:pt>
              </c:numCache>
            </c:numRef>
          </c:xVal>
          <c:yVal>
            <c:numRef>
              <c:f>'low ino(bactericidal effects)'!$B$31:$I$31</c:f>
              <c:numCache>
                <c:formatCode>0.00</c:formatCode>
                <c:ptCount val="8"/>
                <c:pt idx="0">
                  <c:v>0</c:v>
                </c:pt>
                <c:pt idx="1">
                  <c:v>5.1828571651942994</c:v>
                </c:pt>
                <c:pt idx="2">
                  <c:v>47.871703676208476</c:v>
                </c:pt>
                <c:pt idx="3">
                  <c:v>98.554809137826098</c:v>
                </c:pt>
                <c:pt idx="4">
                  <c:v>101.19295822210941</c:v>
                </c:pt>
                <c:pt idx="5">
                  <c:v>102.43841595944301</c:v>
                </c:pt>
                <c:pt idx="6">
                  <c:v>102.5762716168266</c:v>
                </c:pt>
                <c:pt idx="7">
                  <c:v>102.74167256378659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C45-41EB-9DC6-70C5856DD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507104"/>
        <c:axId val="502512352"/>
      </c:scatterChart>
      <c:valAx>
        <c:axId val="502507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MIC multiples</a:t>
                </a:r>
              </a:p>
            </c:rich>
          </c:tx>
          <c:layout>
            <c:manualLayout>
              <c:xMode val="edge"/>
              <c:yMode val="edge"/>
              <c:x val="0.4534606167540095"/>
              <c:y val="0.842167345180923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2512352"/>
        <c:crossesAt val="-8"/>
        <c:crossBetween val="midCat"/>
      </c:valAx>
      <c:valAx>
        <c:axId val="50251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Effects in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2507104"/>
        <c:crossesAt val="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Effects (reduction of</a:t>
            </a:r>
            <a:r>
              <a:rPr lang="fr-FR" baseline="0"/>
              <a:t> inoculum</a:t>
            </a:r>
            <a:r>
              <a:rPr lang="fr-FR"/>
              <a:t>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278522458940123"/>
          <c:y val="0.17171296296296296"/>
          <c:w val="0.82490717088457588"/>
          <c:h val="0.61498432487605714"/>
        </c:manualLayout>
      </c:layout>
      <c:scatterChart>
        <c:scatterStyle val="lineMarker"/>
        <c:varyColors val="0"/>
        <c:ser>
          <c:idx val="3"/>
          <c:order val="0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'low ino(bactericidal effects)'!$B$14:$I$14</c:f>
              <c:numCache>
                <c:formatCode>0.0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16</c:v>
                </c:pt>
                <c:pt idx="7">
                  <c:v>32</c:v>
                </c:pt>
              </c:numCache>
            </c:numRef>
          </c:xVal>
          <c:yVal>
            <c:numRef>
              <c:f>'low ino(bactericidal effects)'!$B$37:$I$37</c:f>
              <c:numCache>
                <c:formatCode>0.00</c:formatCode>
                <c:ptCount val="8"/>
                <c:pt idx="0">
                  <c:v>0</c:v>
                </c:pt>
                <c:pt idx="1">
                  <c:v>-0.34134299879994945</c:v>
                </c:pt>
                <c:pt idx="2">
                  <c:v>-3.1528306433439957</c:v>
                </c:pt>
                <c:pt idx="3">
                  <c:v>-6.4908202223244347</c:v>
                </c:pt>
                <c:pt idx="4">
                  <c:v>-6.6645687341989364</c:v>
                </c:pt>
                <c:pt idx="5">
                  <c:v>-6.746594587003643</c:v>
                </c:pt>
                <c:pt idx="6">
                  <c:v>-6.7556737612878326</c:v>
                </c:pt>
                <c:pt idx="7">
                  <c:v>-6.766567068481173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8B0-4DC9-A508-2D39E881B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507104"/>
        <c:axId val="502512352"/>
      </c:scatterChart>
      <c:valAx>
        <c:axId val="502507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MIC multiples</a:t>
                </a:r>
              </a:p>
            </c:rich>
          </c:tx>
          <c:layout>
            <c:manualLayout>
              <c:xMode val="edge"/>
              <c:yMode val="edge"/>
              <c:x val="0.4534606167540095"/>
              <c:y val="0.842167345180923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2512352"/>
        <c:crossesAt val="-8"/>
        <c:crossBetween val="midCat"/>
      </c:valAx>
      <c:valAx>
        <c:axId val="50251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reduction of inoculum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2507104"/>
        <c:crossesAt val="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Effects (AUC)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278522458940123"/>
          <c:y val="0.17171296296296296"/>
          <c:w val="0.82490717088457588"/>
          <c:h val="0.61498432487605714"/>
        </c:manualLayout>
      </c:layout>
      <c:scatterChart>
        <c:scatterStyle val="lineMarker"/>
        <c:varyColors val="0"/>
        <c:ser>
          <c:idx val="3"/>
          <c:order val="0"/>
          <c:tx>
            <c:v>AUC0-24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'high ino(bactericidal effect)'!$B$14:$I$14</c:f>
              <c:numCache>
                <c:formatCode>0.0</c:formatCode>
                <c:ptCount val="8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</c:numCache>
            </c:numRef>
          </c:xVal>
          <c:yVal>
            <c:numRef>
              <c:f>'high ino(bactericidal effect)'!$B$23:$I$23</c:f>
              <c:numCache>
                <c:formatCode>0.00</c:formatCode>
                <c:ptCount val="8"/>
                <c:pt idx="0">
                  <c:v>212.45386402077631</c:v>
                </c:pt>
                <c:pt idx="1">
                  <c:v>194.90156235277658</c:v>
                </c:pt>
                <c:pt idx="2">
                  <c:v>128.30114623785514</c:v>
                </c:pt>
                <c:pt idx="3">
                  <c:v>121.03935297396914</c:v>
                </c:pt>
                <c:pt idx="4">
                  <c:v>111.41628812397065</c:v>
                </c:pt>
                <c:pt idx="5">
                  <c:v>81.658273694783688</c:v>
                </c:pt>
                <c:pt idx="6">
                  <c:v>64.746534093596182</c:v>
                </c:pt>
                <c:pt idx="7">
                  <c:v>49.568761853321185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65-4391-87A7-29AFEA4A6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507104"/>
        <c:axId val="502512352"/>
      </c:scatterChart>
      <c:valAx>
        <c:axId val="502507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MIC multiples</a:t>
                </a:r>
              </a:p>
            </c:rich>
          </c:tx>
          <c:layout>
            <c:manualLayout>
              <c:xMode val="edge"/>
              <c:yMode val="edge"/>
              <c:x val="0.45623840769903767"/>
              <c:y val="0.882397102725539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2512352"/>
        <c:crossesAt val="-8"/>
        <c:crossBetween val="midCat"/>
      </c:valAx>
      <c:valAx>
        <c:axId val="50251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AUC (log(CFU/mL)*h)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2507104"/>
        <c:crossesAt val="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147916</xdr:colOff>
      <xdr:row>0</xdr:row>
      <xdr:rowOff>214173</xdr:rowOff>
    </xdr:from>
    <xdr:to>
      <xdr:col>19</xdr:col>
      <xdr:colOff>369371</xdr:colOff>
      <xdr:row>18</xdr:row>
      <xdr:rowOff>155980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23</xdr:row>
      <xdr:rowOff>0</xdr:rowOff>
    </xdr:from>
    <xdr:to>
      <xdr:col>19</xdr:col>
      <xdr:colOff>221455</xdr:colOff>
      <xdr:row>41</xdr:row>
      <xdr:rowOff>85242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EF32F327-CBAC-47BC-8439-878942EE59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308162</xdr:colOff>
      <xdr:row>1</xdr:row>
      <xdr:rowOff>55563</xdr:rowOff>
    </xdr:from>
    <xdr:to>
      <xdr:col>14</xdr:col>
      <xdr:colOff>428162</xdr:colOff>
      <xdr:row>10</xdr:row>
      <xdr:rowOff>129438</xdr:rowOff>
    </xdr:to>
    <xdr:grpSp>
      <xdr:nvGrpSpPr>
        <xdr:cNvPr id="3" name="Group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8232962" y="284163"/>
          <a:ext cx="3289920" cy="1719795"/>
          <a:chOff x="53695787" y="2928938"/>
          <a:chExt cx="3168000" cy="1836000"/>
        </a:xfrm>
      </xdr:grpSpPr>
      <xdr:graphicFrame macro="">
        <xdr:nvGraphicFramePr>
          <xdr:cNvPr id="4" name="Graphique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GraphicFramePr>
            <a:graphicFrameLocks/>
          </xdr:cNvGraphicFramePr>
        </xdr:nvGraphicFramePr>
        <xdr:xfrm>
          <a:off x="53695787" y="2928938"/>
          <a:ext cx="3168000" cy="1836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SpPr/>
        </xdr:nvSpPr>
        <xdr:spPr>
          <a:xfrm>
            <a:off x="53885985" y="3041196"/>
            <a:ext cx="247650" cy="134790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pPr algn="l">
              <a:lnSpc>
                <a:spcPct val="100000"/>
              </a:lnSpc>
              <a:spcBef>
                <a:spcPts val="0"/>
              </a:spcBef>
              <a:spcAft>
                <a:spcPts val="130"/>
              </a:spcAft>
            </a:pPr>
            <a:r>
              <a:rPr lang="fr-FR" sz="800">
                <a:latin typeface="Times New Roman" pitchFamily="18" charset="0"/>
                <a:cs typeface="Times New Roman" pitchFamily="18" charset="0"/>
              </a:rPr>
              <a:t>10</a:t>
            </a:r>
            <a:r>
              <a:rPr lang="fr-FR" sz="800" baseline="30000">
                <a:latin typeface="Times New Roman" pitchFamily="18" charset="0"/>
                <a:cs typeface="Times New Roman" pitchFamily="18" charset="0"/>
              </a:rPr>
              <a:t>9</a:t>
            </a: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130"/>
              </a:spcAft>
              <a:buClrTx/>
              <a:buSzTx/>
              <a:buFontTx/>
              <a:buNone/>
              <a:tabLst/>
              <a:defRPr/>
            </a:pPr>
            <a:endParaRPr lang="fr-FR" sz="900">
              <a:effectLst/>
              <a:latin typeface="Times New Roman" pitchFamily="18" charset="0"/>
              <a:cs typeface="Times New Roman" pitchFamily="18" charset="0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130"/>
              </a:spcAft>
              <a:buClrTx/>
              <a:buSzTx/>
              <a:buFontTx/>
              <a:buNone/>
              <a:tabLst/>
              <a:defRPr/>
            </a:pPr>
            <a:r>
              <a:rPr lang="fr-FR" sz="900">
                <a:solidFill>
                  <a:schemeClr val="dk1"/>
                </a:solidFill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10</a:t>
            </a:r>
            <a:r>
              <a:rPr lang="fr-FR" sz="900" baseline="30000">
                <a:solidFill>
                  <a:schemeClr val="dk1"/>
                </a:solidFill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7</a:t>
            </a:r>
            <a:endParaRPr lang="fr-FR" sz="900">
              <a:effectLst/>
              <a:latin typeface="Times New Roman" pitchFamily="18" charset="0"/>
              <a:cs typeface="Times New Roman" pitchFamily="18" charset="0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130"/>
              </a:spcAft>
              <a:buClrTx/>
              <a:buSzTx/>
              <a:buFontTx/>
              <a:buNone/>
              <a:tabLst/>
              <a:defRPr/>
            </a:pPr>
            <a:endParaRPr lang="fr-FR" sz="900">
              <a:effectLst/>
              <a:latin typeface="Times New Roman" pitchFamily="18" charset="0"/>
              <a:cs typeface="Times New Roman" pitchFamily="18" charset="0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130"/>
              </a:spcAft>
              <a:buClrTx/>
              <a:buSzTx/>
              <a:buFontTx/>
              <a:buNone/>
              <a:tabLst/>
              <a:defRPr/>
            </a:pPr>
            <a:r>
              <a:rPr lang="fr-FR" sz="900">
                <a:solidFill>
                  <a:schemeClr val="dk1"/>
                </a:solidFill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10</a:t>
            </a:r>
            <a:r>
              <a:rPr lang="fr-FR" sz="900" baseline="30000">
                <a:solidFill>
                  <a:schemeClr val="dk1"/>
                </a:solidFill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5</a:t>
            </a:r>
            <a:endParaRPr lang="fr-FR" sz="900">
              <a:effectLst/>
              <a:latin typeface="Times New Roman" pitchFamily="18" charset="0"/>
              <a:cs typeface="Times New Roman" pitchFamily="18" charset="0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130"/>
              </a:spcAft>
              <a:buClrTx/>
              <a:buSzTx/>
              <a:buFontTx/>
              <a:buNone/>
              <a:tabLst/>
              <a:defRPr/>
            </a:pPr>
            <a:endParaRPr lang="fr-FR" sz="900">
              <a:effectLst/>
              <a:latin typeface="Times New Roman" pitchFamily="18" charset="0"/>
              <a:cs typeface="Times New Roman" pitchFamily="18" charset="0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130"/>
              </a:spcAft>
              <a:buClrTx/>
              <a:buSzTx/>
              <a:buFontTx/>
              <a:buNone/>
              <a:tabLst/>
              <a:defRPr/>
            </a:pPr>
            <a:r>
              <a:rPr lang="fr-FR" sz="900">
                <a:solidFill>
                  <a:schemeClr val="dk1"/>
                </a:solidFill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10</a:t>
            </a:r>
            <a:r>
              <a:rPr lang="fr-FR" sz="900" baseline="30000">
                <a:solidFill>
                  <a:schemeClr val="dk1"/>
                </a:solidFill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3</a:t>
            </a:r>
            <a:endParaRPr lang="fr-FR" sz="900">
              <a:effectLst/>
              <a:latin typeface="Times New Roman" pitchFamily="18" charset="0"/>
              <a:cs typeface="Times New Roman" pitchFamily="18" charset="0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130"/>
              </a:spcAft>
              <a:buClrTx/>
              <a:buSzTx/>
              <a:buFontTx/>
              <a:buNone/>
              <a:tabLst/>
              <a:defRPr/>
            </a:pPr>
            <a:endParaRPr lang="fr-FR" sz="900" baseline="300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130"/>
              </a:spcAft>
              <a:buClrTx/>
              <a:buSzTx/>
              <a:buFontTx/>
              <a:buNone/>
              <a:tabLst/>
              <a:defRPr/>
            </a:pPr>
            <a:r>
              <a:rPr lang="fr-FR" sz="900">
                <a:solidFill>
                  <a:schemeClr val="dk1"/>
                </a:solidFill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10</a:t>
            </a:r>
            <a:r>
              <a:rPr lang="fr-FR" sz="900" baseline="30000">
                <a:solidFill>
                  <a:schemeClr val="dk1"/>
                </a:solidFill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1</a:t>
            </a:r>
            <a:endParaRPr lang="fr-FR" sz="900">
              <a:effectLst/>
              <a:latin typeface="Times New Roman" pitchFamily="18" charset="0"/>
              <a:cs typeface="Times New Roman" pitchFamily="18" charset="0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fr-FR" sz="900">
              <a:effectLst/>
              <a:latin typeface="Times New Roman" pitchFamily="18" charset="0"/>
              <a:cs typeface="Times New Roman" pitchFamily="18" charset="0"/>
            </a:endParaRPr>
          </a:p>
          <a:p>
            <a:pPr algn="l"/>
            <a:endParaRPr lang="fr-FR" sz="800" baseline="30000">
              <a:latin typeface="Times New Roman" pitchFamily="18" charset="0"/>
              <a:cs typeface="Times New Roman" pitchFamily="18" charset="0"/>
            </a:endParaRPr>
          </a:p>
          <a:p>
            <a:pPr algn="l"/>
            <a:endParaRPr lang="fr-FR" sz="800" baseline="0">
              <a:latin typeface="Times New Roman" pitchFamily="18" charset="0"/>
              <a:cs typeface="Times New Roman" pitchFamily="18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1</xdr:row>
      <xdr:rowOff>190499</xdr:rowOff>
    </xdr:from>
    <xdr:to>
      <xdr:col>16</xdr:col>
      <xdr:colOff>714375</xdr:colOff>
      <xdr:row>20</xdr:row>
      <xdr:rowOff>28574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1</xdr:row>
      <xdr:rowOff>190499</xdr:rowOff>
    </xdr:from>
    <xdr:to>
      <xdr:col>16</xdr:col>
      <xdr:colOff>714375</xdr:colOff>
      <xdr:row>19</xdr:row>
      <xdr:rowOff>28574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16</xdr:col>
      <xdr:colOff>0</xdr:colOff>
      <xdr:row>12</xdr:row>
      <xdr:rowOff>9525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742950</xdr:colOff>
      <xdr:row>13</xdr:row>
      <xdr:rowOff>47626</xdr:rowOff>
    </xdr:from>
    <xdr:to>
      <xdr:col>15</xdr:col>
      <xdr:colOff>695325</xdr:colOff>
      <xdr:row>26</xdr:row>
      <xdr:rowOff>66676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621506</xdr:colOff>
      <xdr:row>37</xdr:row>
      <xdr:rowOff>109538</xdr:rowOff>
    </xdr:from>
    <xdr:to>
      <xdr:col>15</xdr:col>
      <xdr:colOff>592931</xdr:colOff>
      <xdr:row>49</xdr:row>
      <xdr:rowOff>147638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10</xdr:col>
      <xdr:colOff>107155</xdr:colOff>
      <xdr:row>25</xdr:row>
      <xdr:rowOff>12692</xdr:rowOff>
    </xdr:from>
    <xdr:to>
      <xdr:col>14</xdr:col>
      <xdr:colOff>714374</xdr:colOff>
      <xdr:row>38</xdr:row>
      <xdr:rowOff>157904</xdr:rowOff>
    </xdr:to>
    <xdr:pic>
      <xdr:nvPicPr>
        <xdr:cNvPr id="34" name="Image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584405" y="4882348"/>
          <a:ext cx="3655219" cy="276458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85724</xdr:rowOff>
    </xdr:from>
    <xdr:to>
      <xdr:col>16</xdr:col>
      <xdr:colOff>0</xdr:colOff>
      <xdr:row>12</xdr:row>
      <xdr:rowOff>9525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742950</xdr:colOff>
      <xdr:row>13</xdr:row>
      <xdr:rowOff>47626</xdr:rowOff>
    </xdr:from>
    <xdr:to>
      <xdr:col>15</xdr:col>
      <xdr:colOff>695325</xdr:colOff>
      <xdr:row>26</xdr:row>
      <xdr:rowOff>66676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6350</xdr:colOff>
      <xdr:row>37</xdr:row>
      <xdr:rowOff>59266</xdr:rowOff>
    </xdr:from>
    <xdr:to>
      <xdr:col>15</xdr:col>
      <xdr:colOff>739775</xdr:colOff>
      <xdr:row>49</xdr:row>
      <xdr:rowOff>102659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592666</xdr:colOff>
      <xdr:row>24</xdr:row>
      <xdr:rowOff>116416</xdr:rowOff>
    </xdr:from>
    <xdr:to>
      <xdr:col>14</xdr:col>
      <xdr:colOff>437885</xdr:colOff>
      <xdr:row>38</xdr:row>
      <xdr:rowOff>55253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149166" y="4804833"/>
          <a:ext cx="3655219" cy="27645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73</xdr:col>
      <xdr:colOff>0</xdr:colOff>
      <xdr:row>18</xdr:row>
      <xdr:rowOff>59531</xdr:rowOff>
    </xdr:from>
    <xdr:to>
      <xdr:col>79</xdr:col>
      <xdr:colOff>221454</xdr:colOff>
      <xdr:row>33</xdr:row>
      <xdr:rowOff>46162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76</xdr:col>
      <xdr:colOff>761999</xdr:colOff>
      <xdr:row>18</xdr:row>
      <xdr:rowOff>130969</xdr:rowOff>
    </xdr:from>
    <xdr:to>
      <xdr:col>83</xdr:col>
      <xdr:colOff>742154</xdr:colOff>
      <xdr:row>33</xdr:row>
      <xdr:rowOff>156104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7"/>
  <sheetViews>
    <sheetView zoomScale="85" zoomScaleNormal="85" workbookViewId="0">
      <selection activeCell="J32" sqref="J32"/>
    </sheetView>
  </sheetViews>
  <sheetFormatPr baseColWidth="10" defaultRowHeight="14.4" x14ac:dyDescent="0.3"/>
  <sheetData>
    <row r="1" spans="1:9" ht="18" x14ac:dyDescent="0.35">
      <c r="A1" s="66" t="s">
        <v>71</v>
      </c>
    </row>
    <row r="3" spans="1:9" x14ac:dyDescent="0.3">
      <c r="B3">
        <v>0</v>
      </c>
      <c r="C3" s="57" t="s">
        <v>29</v>
      </c>
      <c r="D3" t="s">
        <v>22</v>
      </c>
      <c r="E3" t="s">
        <v>30</v>
      </c>
      <c r="F3" t="s">
        <v>28</v>
      </c>
      <c r="G3" t="s">
        <v>27</v>
      </c>
      <c r="H3" t="s">
        <v>26</v>
      </c>
      <c r="I3" t="s">
        <v>25</v>
      </c>
    </row>
    <row r="4" spans="1:9" x14ac:dyDescent="0.3">
      <c r="A4">
        <v>0</v>
      </c>
      <c r="B4" s="25">
        <v>33333.333333333336</v>
      </c>
      <c r="C4" s="58">
        <v>133333.33333333334</v>
      </c>
      <c r="D4" s="25">
        <v>66666.666666666672</v>
      </c>
      <c r="E4" s="25">
        <v>93333.333333333328</v>
      </c>
      <c r="F4" s="25">
        <v>86666.666666666672</v>
      </c>
      <c r="G4" s="25">
        <v>83333.333333333328</v>
      </c>
      <c r="H4" s="25">
        <v>70000</v>
      </c>
      <c r="I4" s="25">
        <v>70000</v>
      </c>
    </row>
    <row r="5" spans="1:9" x14ac:dyDescent="0.3">
      <c r="A5">
        <v>0.5</v>
      </c>
      <c r="B5" s="25">
        <v>100000</v>
      </c>
      <c r="C5" s="58">
        <v>73333.333333333328</v>
      </c>
      <c r="D5" s="25">
        <v>200000</v>
      </c>
      <c r="E5" s="25">
        <v>53333.333333333336</v>
      </c>
      <c r="F5" s="25">
        <v>7666.666666666667</v>
      </c>
      <c r="G5" s="25">
        <v>166.66666666666666</v>
      </c>
      <c r="H5" s="25">
        <v>66.666666666666671</v>
      </c>
      <c r="I5" s="25">
        <v>0</v>
      </c>
    </row>
    <row r="6" spans="1:9" x14ac:dyDescent="0.3">
      <c r="A6">
        <v>1</v>
      </c>
      <c r="B6" s="25">
        <v>300000</v>
      </c>
      <c r="C6" s="58">
        <v>166666.66666666666</v>
      </c>
      <c r="D6" s="25">
        <v>100000</v>
      </c>
      <c r="E6" s="25">
        <v>4666.666666666667</v>
      </c>
      <c r="F6" s="25">
        <v>233.33333333333334</v>
      </c>
      <c r="G6" s="25">
        <v>0</v>
      </c>
      <c r="H6" s="25">
        <v>0</v>
      </c>
      <c r="I6" s="25">
        <v>0</v>
      </c>
    </row>
    <row r="7" spans="1:9" x14ac:dyDescent="0.3">
      <c r="A7">
        <v>2</v>
      </c>
      <c r="B7" s="25">
        <v>800000</v>
      </c>
      <c r="C7" s="58">
        <v>600000</v>
      </c>
      <c r="D7" s="25">
        <v>36666.666666666664</v>
      </c>
      <c r="E7" s="25">
        <v>466.66666666666669</v>
      </c>
      <c r="F7" s="25">
        <v>33.333333333333336</v>
      </c>
      <c r="G7" s="25">
        <v>0</v>
      </c>
      <c r="H7" s="25">
        <v>0</v>
      </c>
      <c r="I7" s="25">
        <v>0</v>
      </c>
    </row>
    <row r="8" spans="1:9" x14ac:dyDescent="0.3">
      <c r="A8">
        <v>4</v>
      </c>
      <c r="B8" s="25">
        <v>36666666.666666664</v>
      </c>
      <c r="C8" s="58">
        <v>16666666.666666666</v>
      </c>
      <c r="D8" s="25">
        <v>3333.3333333333335</v>
      </c>
      <c r="E8" s="25">
        <v>66.666666666666671</v>
      </c>
      <c r="F8" s="25">
        <v>0</v>
      </c>
      <c r="G8" s="25">
        <v>0</v>
      </c>
      <c r="H8" s="25">
        <v>0</v>
      </c>
      <c r="I8" s="25">
        <v>0</v>
      </c>
    </row>
    <row r="9" spans="1:9" x14ac:dyDescent="0.3">
      <c r="A9">
        <v>6</v>
      </c>
      <c r="B9" s="25">
        <v>500000000</v>
      </c>
      <c r="C9" s="58">
        <v>56666666.666666664</v>
      </c>
      <c r="D9" s="25">
        <v>50000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</row>
    <row r="10" spans="1:9" x14ac:dyDescent="0.3">
      <c r="A10">
        <v>8</v>
      </c>
      <c r="B10" s="25">
        <v>300000000</v>
      </c>
      <c r="C10" s="58">
        <v>133333333.33333333</v>
      </c>
      <c r="D10" s="25">
        <v>100000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</row>
    <row r="11" spans="1:9" x14ac:dyDescent="0.3">
      <c r="A11">
        <v>24</v>
      </c>
      <c r="B11" s="25">
        <v>433333333.33333331</v>
      </c>
      <c r="C11" s="58">
        <v>233333333.33333334</v>
      </c>
      <c r="D11" s="25">
        <v>233333.33333333334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</row>
    <row r="13" spans="1:9" ht="21" x14ac:dyDescent="0.4">
      <c r="A13" s="69" t="s">
        <v>72</v>
      </c>
    </row>
    <row r="15" spans="1:9" s="66" customFormat="1" ht="18" x14ac:dyDescent="0.35">
      <c r="A15" s="66" t="s">
        <v>73</v>
      </c>
    </row>
    <row r="16" spans="1:9" s="66" customFormat="1" ht="18" x14ac:dyDescent="0.35">
      <c r="A16" s="66" t="s">
        <v>56</v>
      </c>
    </row>
    <row r="17" spans="1:11" x14ac:dyDescent="0.3">
      <c r="B17">
        <v>0</v>
      </c>
      <c r="C17" t="s">
        <v>29</v>
      </c>
      <c r="D17" t="s">
        <v>22</v>
      </c>
      <c r="E17" t="s">
        <v>30</v>
      </c>
      <c r="F17" t="s">
        <v>28</v>
      </c>
      <c r="G17" t="s">
        <v>27</v>
      </c>
      <c r="H17" t="s">
        <v>26</v>
      </c>
      <c r="I17" t="s">
        <v>25</v>
      </c>
    </row>
    <row r="18" spans="1:11" x14ac:dyDescent="0.3">
      <c r="A18">
        <v>0</v>
      </c>
      <c r="B18" s="25">
        <f t="shared" ref="B18:B25" si="0">B4</f>
        <v>33333.333333333336</v>
      </c>
      <c r="C18" s="25">
        <f t="shared" ref="C18:D18" si="1">C4</f>
        <v>133333.33333333334</v>
      </c>
      <c r="D18" s="25">
        <f t="shared" si="1"/>
        <v>66666.666666666672</v>
      </c>
      <c r="E18" s="25">
        <f t="shared" ref="E18:I18" si="2">E4</f>
        <v>93333.333333333328</v>
      </c>
      <c r="F18" s="25">
        <f t="shared" si="2"/>
        <v>86666.666666666672</v>
      </c>
      <c r="G18" s="25">
        <f t="shared" si="2"/>
        <v>83333.333333333328</v>
      </c>
      <c r="H18" s="25">
        <f t="shared" si="2"/>
        <v>70000</v>
      </c>
      <c r="I18" s="25">
        <f t="shared" si="2"/>
        <v>70000</v>
      </c>
    </row>
    <row r="19" spans="1:11" x14ac:dyDescent="0.3">
      <c r="A19">
        <v>0.5</v>
      </c>
      <c r="B19" s="25">
        <f t="shared" si="0"/>
        <v>100000</v>
      </c>
      <c r="C19" s="25">
        <f t="shared" ref="C19:D25" si="3">C5</f>
        <v>73333.333333333328</v>
      </c>
      <c r="D19" s="25">
        <f t="shared" si="3"/>
        <v>200000</v>
      </c>
      <c r="E19" s="25">
        <f t="shared" ref="E19:H19" si="4">E5</f>
        <v>53333.333333333336</v>
      </c>
      <c r="F19" s="25">
        <f t="shared" si="4"/>
        <v>7666.666666666667</v>
      </c>
      <c r="G19" s="25">
        <f t="shared" si="4"/>
        <v>166.66666666666666</v>
      </c>
      <c r="H19" s="25">
        <f t="shared" si="4"/>
        <v>66.666666666666671</v>
      </c>
      <c r="I19" s="59">
        <v>33</v>
      </c>
    </row>
    <row r="20" spans="1:11" x14ac:dyDescent="0.3">
      <c r="A20">
        <v>1</v>
      </c>
      <c r="B20" s="25">
        <f t="shared" si="0"/>
        <v>300000</v>
      </c>
      <c r="C20" s="25">
        <f t="shared" si="3"/>
        <v>166666.66666666666</v>
      </c>
      <c r="D20" s="25">
        <f t="shared" si="3"/>
        <v>100000</v>
      </c>
      <c r="E20" s="25">
        <f t="shared" ref="E20:F20" si="5">E6</f>
        <v>4666.666666666667</v>
      </c>
      <c r="F20" s="25">
        <f t="shared" si="5"/>
        <v>233.33333333333334</v>
      </c>
      <c r="G20" s="59">
        <v>33</v>
      </c>
      <c r="H20" s="59">
        <v>33</v>
      </c>
      <c r="I20" s="59">
        <v>33</v>
      </c>
    </row>
    <row r="21" spans="1:11" x14ac:dyDescent="0.3">
      <c r="A21">
        <v>2</v>
      </c>
      <c r="B21" s="25">
        <f t="shared" si="0"/>
        <v>800000</v>
      </c>
      <c r="C21" s="25">
        <f t="shared" si="3"/>
        <v>600000</v>
      </c>
      <c r="D21" s="25">
        <f t="shared" si="3"/>
        <v>36666.666666666664</v>
      </c>
      <c r="E21" s="25">
        <f t="shared" ref="E21:F21" si="6">E7</f>
        <v>466.66666666666669</v>
      </c>
      <c r="F21" s="25">
        <f t="shared" si="6"/>
        <v>33.333333333333336</v>
      </c>
      <c r="G21" s="59">
        <v>33</v>
      </c>
      <c r="H21" s="59">
        <v>33</v>
      </c>
      <c r="I21" s="59">
        <v>33</v>
      </c>
      <c r="K21" s="60" t="s">
        <v>31</v>
      </c>
    </row>
    <row r="22" spans="1:11" x14ac:dyDescent="0.3">
      <c r="A22">
        <v>4</v>
      </c>
      <c r="B22" s="25">
        <f t="shared" si="0"/>
        <v>36666666.666666664</v>
      </c>
      <c r="C22" s="25">
        <f t="shared" si="3"/>
        <v>16666666.666666666</v>
      </c>
      <c r="D22" s="25">
        <f t="shared" si="3"/>
        <v>3333.3333333333335</v>
      </c>
      <c r="E22" s="25">
        <f t="shared" ref="E22" si="7">E8</f>
        <v>66.666666666666671</v>
      </c>
      <c r="F22" s="59">
        <v>33</v>
      </c>
      <c r="G22" s="59">
        <v>33</v>
      </c>
      <c r="H22" s="59">
        <v>33</v>
      </c>
      <c r="I22" s="59">
        <v>33</v>
      </c>
      <c r="K22" s="60" t="s">
        <v>65</v>
      </c>
    </row>
    <row r="23" spans="1:11" x14ac:dyDescent="0.3">
      <c r="A23">
        <v>6</v>
      </c>
      <c r="B23" s="25">
        <f t="shared" si="0"/>
        <v>500000000</v>
      </c>
      <c r="C23" s="25">
        <f t="shared" si="3"/>
        <v>56666666.666666664</v>
      </c>
      <c r="D23" s="25">
        <f t="shared" si="3"/>
        <v>50000</v>
      </c>
      <c r="E23" s="59">
        <v>33</v>
      </c>
      <c r="F23" s="59">
        <v>33</v>
      </c>
      <c r="G23" s="59">
        <v>33</v>
      </c>
      <c r="H23" s="59">
        <v>33</v>
      </c>
      <c r="I23" s="59">
        <v>33</v>
      </c>
    </row>
    <row r="24" spans="1:11" x14ac:dyDescent="0.3">
      <c r="A24">
        <v>8</v>
      </c>
      <c r="B24" s="25">
        <f t="shared" si="0"/>
        <v>300000000</v>
      </c>
      <c r="C24" s="25">
        <f t="shared" si="3"/>
        <v>133333333.33333333</v>
      </c>
      <c r="D24" s="25">
        <f t="shared" si="3"/>
        <v>100000</v>
      </c>
      <c r="E24" s="59">
        <v>33</v>
      </c>
      <c r="F24" s="59">
        <v>33</v>
      </c>
      <c r="G24" s="59">
        <v>33</v>
      </c>
      <c r="H24" s="59">
        <v>33</v>
      </c>
      <c r="I24" s="59">
        <v>33</v>
      </c>
    </row>
    <row r="25" spans="1:11" x14ac:dyDescent="0.3">
      <c r="A25">
        <v>24</v>
      </c>
      <c r="B25" s="25">
        <f t="shared" si="0"/>
        <v>433333333.33333331</v>
      </c>
      <c r="C25" s="25">
        <f t="shared" si="3"/>
        <v>233333333.33333334</v>
      </c>
      <c r="D25" s="25">
        <f t="shared" si="3"/>
        <v>233333.33333333334</v>
      </c>
      <c r="E25" s="59">
        <v>33</v>
      </c>
      <c r="F25" s="59">
        <v>33</v>
      </c>
      <c r="G25" s="59">
        <v>33</v>
      </c>
      <c r="H25" s="59">
        <v>33</v>
      </c>
      <c r="I25" s="59">
        <v>33</v>
      </c>
    </row>
    <row r="27" spans="1:11" ht="18" x14ac:dyDescent="0.35">
      <c r="A27" s="66" t="s">
        <v>55</v>
      </c>
    </row>
    <row r="28" spans="1:11" ht="18" x14ac:dyDescent="0.35">
      <c r="A28" s="66"/>
    </row>
    <row r="29" spans="1:11" x14ac:dyDescent="0.3">
      <c r="B29">
        <v>0</v>
      </c>
      <c r="C29" t="s">
        <v>29</v>
      </c>
      <c r="D29" t="s">
        <v>22</v>
      </c>
      <c r="E29" t="s">
        <v>30</v>
      </c>
      <c r="F29" t="s">
        <v>28</v>
      </c>
      <c r="G29" t="s">
        <v>27</v>
      </c>
      <c r="H29" t="s">
        <v>26</v>
      </c>
      <c r="I29" t="s">
        <v>25</v>
      </c>
    </row>
    <row r="30" spans="1:11" x14ac:dyDescent="0.3">
      <c r="A30">
        <v>0</v>
      </c>
      <c r="B30" s="61">
        <f>LOG(B18)</f>
        <v>4.5228787452803374</v>
      </c>
      <c r="C30" s="61">
        <f t="shared" ref="C30:I30" si="8">LOG(C18)</f>
        <v>5.1249387366082999</v>
      </c>
      <c r="D30" s="61">
        <f t="shared" si="8"/>
        <v>4.8239087409443187</v>
      </c>
      <c r="E30" s="61">
        <f t="shared" si="8"/>
        <v>4.9700367766225568</v>
      </c>
      <c r="F30" s="61">
        <f t="shared" si="8"/>
        <v>4.9378520932511556</v>
      </c>
      <c r="G30" s="61">
        <f t="shared" si="8"/>
        <v>4.9208187539523749</v>
      </c>
      <c r="H30" s="61">
        <f t="shared" si="8"/>
        <v>4.8450980400142569</v>
      </c>
      <c r="I30" s="61">
        <f t="shared" si="8"/>
        <v>4.8450980400142569</v>
      </c>
    </row>
    <row r="31" spans="1:11" x14ac:dyDescent="0.3">
      <c r="A31">
        <v>0.5</v>
      </c>
      <c r="B31" s="61">
        <f t="shared" ref="B31:I31" si="9">LOG(B19)</f>
        <v>5</v>
      </c>
      <c r="C31" s="61">
        <f t="shared" si="9"/>
        <v>4.865301426102544</v>
      </c>
      <c r="D31" s="61">
        <f t="shared" si="9"/>
        <v>5.3010299956639813</v>
      </c>
      <c r="E31" s="61">
        <f t="shared" si="9"/>
        <v>4.7269987279362624</v>
      </c>
      <c r="F31" s="61">
        <f t="shared" si="9"/>
        <v>3.8846065812979305</v>
      </c>
      <c r="G31" s="61">
        <f t="shared" si="9"/>
        <v>2.2218487496163561</v>
      </c>
      <c r="H31" s="61">
        <f t="shared" si="9"/>
        <v>1.8239087409443189</v>
      </c>
      <c r="I31" s="61">
        <f t="shared" si="9"/>
        <v>1.5185139398778875</v>
      </c>
    </row>
    <row r="32" spans="1:11" x14ac:dyDescent="0.3">
      <c r="A32">
        <v>1</v>
      </c>
      <c r="B32" s="61">
        <f t="shared" ref="B32:I32" si="10">LOG(B20)</f>
        <v>5.4771212547196626</v>
      </c>
      <c r="C32" s="61">
        <f t="shared" si="10"/>
        <v>5.2218487496163561</v>
      </c>
      <c r="D32" s="61">
        <f t="shared" si="10"/>
        <v>5</v>
      </c>
      <c r="E32" s="61">
        <f t="shared" si="10"/>
        <v>3.6690067809585756</v>
      </c>
      <c r="F32" s="61">
        <f t="shared" si="10"/>
        <v>2.3679767852945943</v>
      </c>
      <c r="G32" s="61">
        <f t="shared" si="10"/>
        <v>1.5185139398778875</v>
      </c>
      <c r="H32" s="61">
        <f t="shared" si="10"/>
        <v>1.5185139398778875</v>
      </c>
      <c r="I32" s="61">
        <f t="shared" si="10"/>
        <v>1.5185139398778875</v>
      </c>
    </row>
    <row r="33" spans="1:9" x14ac:dyDescent="0.3">
      <c r="A33">
        <v>2</v>
      </c>
      <c r="B33" s="61">
        <f t="shared" ref="B33:I33" si="11">LOG(B21)</f>
        <v>5.9030899869919438</v>
      </c>
      <c r="C33" s="61">
        <f t="shared" si="11"/>
        <v>5.7781512503836439</v>
      </c>
      <c r="D33" s="61">
        <f t="shared" si="11"/>
        <v>4.5642714304385628</v>
      </c>
      <c r="E33" s="61">
        <f t="shared" si="11"/>
        <v>2.6690067809585756</v>
      </c>
      <c r="F33" s="61">
        <f t="shared" si="11"/>
        <v>1.5228787452803376</v>
      </c>
      <c r="G33" s="61">
        <f t="shared" si="11"/>
        <v>1.5185139398778875</v>
      </c>
      <c r="H33" s="61">
        <f t="shared" si="11"/>
        <v>1.5185139398778875</v>
      </c>
      <c r="I33" s="61">
        <f t="shared" si="11"/>
        <v>1.5185139398778875</v>
      </c>
    </row>
    <row r="34" spans="1:9" x14ac:dyDescent="0.3">
      <c r="A34">
        <v>4</v>
      </c>
      <c r="B34" s="61">
        <f t="shared" ref="B34:I34" si="12">LOG(B22)</f>
        <v>7.5642714304385628</v>
      </c>
      <c r="C34" s="61">
        <f t="shared" si="12"/>
        <v>7.2218487496163561</v>
      </c>
      <c r="D34" s="61">
        <f t="shared" si="12"/>
        <v>3.5228787452803374</v>
      </c>
      <c r="E34" s="61">
        <f t="shared" si="12"/>
        <v>1.8239087409443189</v>
      </c>
      <c r="F34" s="61">
        <f t="shared" si="12"/>
        <v>1.5185139398778875</v>
      </c>
      <c r="G34" s="61">
        <f t="shared" si="12"/>
        <v>1.5185139398778875</v>
      </c>
      <c r="H34" s="61">
        <f t="shared" si="12"/>
        <v>1.5185139398778875</v>
      </c>
      <c r="I34" s="61">
        <f t="shared" si="12"/>
        <v>1.5185139398778875</v>
      </c>
    </row>
    <row r="35" spans="1:9" x14ac:dyDescent="0.3">
      <c r="A35">
        <v>6</v>
      </c>
      <c r="B35" s="61">
        <f t="shared" ref="B35:I35" si="13">LOG(B23)</f>
        <v>8.6989700043360187</v>
      </c>
      <c r="C35" s="61">
        <f t="shared" si="13"/>
        <v>7.7533276666586115</v>
      </c>
      <c r="D35" s="61">
        <f t="shared" si="13"/>
        <v>4.6989700043360187</v>
      </c>
      <c r="E35" s="61">
        <f t="shared" si="13"/>
        <v>1.5185139398778875</v>
      </c>
      <c r="F35" s="61">
        <f t="shared" si="13"/>
        <v>1.5185139398778875</v>
      </c>
      <c r="G35" s="61">
        <f t="shared" si="13"/>
        <v>1.5185139398778875</v>
      </c>
      <c r="H35" s="61">
        <f t="shared" si="13"/>
        <v>1.5185139398778875</v>
      </c>
      <c r="I35" s="61">
        <f t="shared" si="13"/>
        <v>1.5185139398778875</v>
      </c>
    </row>
    <row r="36" spans="1:9" x14ac:dyDescent="0.3">
      <c r="A36">
        <v>8</v>
      </c>
      <c r="B36" s="61">
        <f t="shared" ref="B36:B37" si="14">LOG(B24)</f>
        <v>8.4771212547196626</v>
      </c>
      <c r="C36" s="61">
        <f t="shared" ref="C36:I36" si="15">LOG(C24)</f>
        <v>8.1249387366082999</v>
      </c>
      <c r="D36" s="61">
        <f t="shared" si="15"/>
        <v>5</v>
      </c>
      <c r="E36" s="61">
        <f t="shared" si="15"/>
        <v>1.5185139398778875</v>
      </c>
      <c r="F36" s="61">
        <f t="shared" si="15"/>
        <v>1.5185139398778875</v>
      </c>
      <c r="G36" s="61">
        <f t="shared" si="15"/>
        <v>1.5185139398778875</v>
      </c>
      <c r="H36" s="61">
        <f t="shared" si="15"/>
        <v>1.5185139398778875</v>
      </c>
      <c r="I36" s="61">
        <f t="shared" si="15"/>
        <v>1.5185139398778875</v>
      </c>
    </row>
    <row r="37" spans="1:9" x14ac:dyDescent="0.3">
      <c r="A37">
        <v>24</v>
      </c>
      <c r="B37" s="61">
        <f t="shared" si="14"/>
        <v>8.6368220975871743</v>
      </c>
      <c r="C37" s="61">
        <f t="shared" ref="C37:I37" si="16">LOG(C25)</f>
        <v>8.3679767852945943</v>
      </c>
      <c r="D37" s="61">
        <f t="shared" si="16"/>
        <v>5.3679767852945943</v>
      </c>
      <c r="E37" s="61">
        <f t="shared" si="16"/>
        <v>1.5185139398778875</v>
      </c>
      <c r="F37" s="61">
        <f t="shared" si="16"/>
        <v>1.5185139398778875</v>
      </c>
      <c r="G37" s="61">
        <f t="shared" si="16"/>
        <v>1.5185139398778875</v>
      </c>
      <c r="H37" s="61">
        <f t="shared" si="16"/>
        <v>1.5185139398778875</v>
      </c>
      <c r="I37" s="61">
        <f t="shared" si="16"/>
        <v>1.5185139398778875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5"/>
  <sheetViews>
    <sheetView topLeftCell="A7" zoomScaleNormal="100" workbookViewId="0">
      <selection activeCell="Q25" sqref="Q25"/>
    </sheetView>
  </sheetViews>
  <sheetFormatPr baseColWidth="10" defaultRowHeight="14.4" x14ac:dyDescent="0.3"/>
  <sheetData>
    <row r="1" spans="1:9" ht="18" x14ac:dyDescent="0.35">
      <c r="A1" s="66" t="s">
        <v>54</v>
      </c>
    </row>
    <row r="3" spans="1:9" x14ac:dyDescent="0.3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</row>
    <row r="4" spans="1:9" x14ac:dyDescent="0.3">
      <c r="A4">
        <v>0</v>
      </c>
      <c r="B4" s="25">
        <v>100000000</v>
      </c>
      <c r="C4" s="25">
        <v>100000000</v>
      </c>
      <c r="D4" s="25">
        <v>93333333.333333328</v>
      </c>
      <c r="E4" s="25">
        <v>80000000</v>
      </c>
      <c r="F4" s="25">
        <v>86666666.666666672</v>
      </c>
      <c r="G4" s="25">
        <v>133333333.33333333</v>
      </c>
      <c r="H4" s="25">
        <v>63333333.333333336</v>
      </c>
      <c r="I4" s="25">
        <v>96666666.666666672</v>
      </c>
    </row>
    <row r="5" spans="1:9" x14ac:dyDescent="0.3">
      <c r="A5">
        <v>0.5</v>
      </c>
      <c r="B5" s="25">
        <v>233333333.33333334</v>
      </c>
      <c r="C5" s="25">
        <v>166666666.66666666</v>
      </c>
      <c r="D5" s="25">
        <v>3333333.3333333335</v>
      </c>
      <c r="E5" s="25">
        <v>500000</v>
      </c>
      <c r="F5" s="25">
        <v>233333.33333333334</v>
      </c>
      <c r="G5" s="25">
        <v>80000</v>
      </c>
      <c r="H5" s="25">
        <v>50000</v>
      </c>
      <c r="I5" s="25">
        <v>20000</v>
      </c>
    </row>
    <row r="6" spans="1:9" x14ac:dyDescent="0.3">
      <c r="A6">
        <v>1</v>
      </c>
      <c r="B6" s="25">
        <v>500000000</v>
      </c>
      <c r="C6" s="25">
        <v>66666666.666666664</v>
      </c>
      <c r="D6" s="25">
        <v>400000</v>
      </c>
      <c r="E6" s="25">
        <v>233333.33333333334</v>
      </c>
      <c r="F6" s="25">
        <v>90000</v>
      </c>
      <c r="G6" s="25">
        <v>20000</v>
      </c>
      <c r="H6" s="25">
        <v>23333.333333333332</v>
      </c>
      <c r="I6" s="25">
        <v>8666.6666666666661</v>
      </c>
    </row>
    <row r="7" spans="1:9" x14ac:dyDescent="0.3">
      <c r="A7">
        <v>2</v>
      </c>
      <c r="B7" s="25">
        <v>366666666.66666669</v>
      </c>
      <c r="C7" s="25">
        <v>66666666.666666664</v>
      </c>
      <c r="D7" s="25">
        <v>166666.66666666666</v>
      </c>
      <c r="E7" s="25">
        <v>266666.66666666669</v>
      </c>
      <c r="F7" s="25">
        <v>36666.666666666664</v>
      </c>
      <c r="G7" s="25">
        <v>13333.333333333334</v>
      </c>
      <c r="H7" s="25">
        <v>6666.666666666667</v>
      </c>
      <c r="I7" s="25">
        <v>2000</v>
      </c>
    </row>
    <row r="8" spans="1:9" x14ac:dyDescent="0.3">
      <c r="A8">
        <v>4</v>
      </c>
      <c r="B8" s="25">
        <v>900000000</v>
      </c>
      <c r="C8" s="25">
        <v>70000000</v>
      </c>
      <c r="D8" s="25">
        <v>233333.33333333334</v>
      </c>
      <c r="E8" s="25">
        <v>166666.66666666666</v>
      </c>
      <c r="F8" s="25">
        <v>56666.666666666664</v>
      </c>
      <c r="G8" s="25">
        <v>2666.6666666666665</v>
      </c>
      <c r="H8" s="25">
        <v>2333.3333333333335</v>
      </c>
      <c r="I8" s="25">
        <v>666.66666666666663</v>
      </c>
    </row>
    <row r="9" spans="1:9" x14ac:dyDescent="0.3">
      <c r="A9">
        <v>6</v>
      </c>
      <c r="B9" s="25">
        <v>466666666.66666669</v>
      </c>
      <c r="C9" s="25">
        <v>70000000</v>
      </c>
      <c r="D9" s="25">
        <v>166666.66666666666</v>
      </c>
      <c r="E9" s="25">
        <v>93333.333333333328</v>
      </c>
      <c r="F9" s="25">
        <v>30000</v>
      </c>
      <c r="G9" s="25">
        <v>2666.6666666666665</v>
      </c>
      <c r="H9" s="25">
        <v>333.33333333333331</v>
      </c>
      <c r="I9" s="25">
        <v>333.33333333333331</v>
      </c>
    </row>
    <row r="10" spans="1:9" x14ac:dyDescent="0.3">
      <c r="A10">
        <v>8</v>
      </c>
      <c r="B10" s="25">
        <v>933333333.33333337</v>
      </c>
      <c r="C10" s="25">
        <v>63333333.333333336</v>
      </c>
      <c r="D10" s="25">
        <v>266666.66666666669</v>
      </c>
      <c r="E10" s="25">
        <v>86666.666666666672</v>
      </c>
      <c r="F10" s="25">
        <v>23333.333333333332</v>
      </c>
      <c r="G10" s="25">
        <v>2666.6666666666665</v>
      </c>
      <c r="H10" s="25">
        <v>200</v>
      </c>
      <c r="I10" s="25">
        <v>66.666666666666671</v>
      </c>
    </row>
    <row r="11" spans="1:9" x14ac:dyDescent="0.3">
      <c r="A11">
        <v>24</v>
      </c>
      <c r="B11" s="25">
        <v>733333333.33333337</v>
      </c>
      <c r="C11" s="25">
        <v>500000000</v>
      </c>
      <c r="D11" s="25">
        <v>133333.33333333334</v>
      </c>
      <c r="E11" s="25">
        <v>80000</v>
      </c>
      <c r="F11" s="25">
        <v>63333.333333333336</v>
      </c>
      <c r="G11" s="25">
        <v>800</v>
      </c>
      <c r="H11" s="25">
        <v>233.33333333333334</v>
      </c>
      <c r="I11" s="25">
        <v>0</v>
      </c>
    </row>
    <row r="12" spans="1:9" x14ac:dyDescent="0.3">
      <c r="B12" s="25"/>
      <c r="C12" s="25"/>
      <c r="D12" s="25"/>
      <c r="E12" s="25"/>
      <c r="F12" s="25"/>
      <c r="G12" s="25"/>
      <c r="H12" s="25"/>
      <c r="I12" s="25"/>
    </row>
    <row r="14" spans="1:9" ht="18" x14ac:dyDescent="0.35">
      <c r="A14" s="66" t="s">
        <v>73</v>
      </c>
    </row>
    <row r="15" spans="1:9" ht="18" x14ac:dyDescent="0.35">
      <c r="A15" s="66" t="s">
        <v>56</v>
      </c>
    </row>
    <row r="16" spans="1:9" x14ac:dyDescent="0.3">
      <c r="B16" t="s">
        <v>1</v>
      </c>
      <c r="C16" t="s">
        <v>2</v>
      </c>
      <c r="D16" t="s">
        <v>3</v>
      </c>
      <c r="E16" t="s">
        <v>4</v>
      </c>
      <c r="F16" t="s">
        <v>5</v>
      </c>
      <c r="G16" t="s">
        <v>6</v>
      </c>
      <c r="H16" t="s">
        <v>7</v>
      </c>
      <c r="I16" t="s">
        <v>8</v>
      </c>
    </row>
    <row r="17" spans="1:11" x14ac:dyDescent="0.3">
      <c r="A17">
        <v>0</v>
      </c>
      <c r="B17" s="25">
        <f t="shared" ref="B17:B24" si="0">B4</f>
        <v>100000000</v>
      </c>
      <c r="C17" s="25">
        <f t="shared" ref="C17:I17" si="1">C4</f>
        <v>100000000</v>
      </c>
      <c r="D17" s="25">
        <f t="shared" si="1"/>
        <v>93333333.333333328</v>
      </c>
      <c r="E17" s="25">
        <f t="shared" ref="E17:H17" si="2">E4</f>
        <v>80000000</v>
      </c>
      <c r="F17" s="25">
        <f t="shared" si="2"/>
        <v>86666666.666666672</v>
      </c>
      <c r="G17" s="25">
        <f t="shared" si="2"/>
        <v>133333333.33333333</v>
      </c>
      <c r="H17" s="25">
        <f t="shared" si="2"/>
        <v>63333333.333333336</v>
      </c>
      <c r="I17" s="25">
        <f t="shared" si="1"/>
        <v>96666666.666666672</v>
      </c>
    </row>
    <row r="18" spans="1:11" x14ac:dyDescent="0.3">
      <c r="A18">
        <v>0.5</v>
      </c>
      <c r="B18" s="25">
        <f t="shared" si="0"/>
        <v>233333333.33333334</v>
      </c>
      <c r="C18" s="25">
        <f t="shared" ref="C18:D24" si="3">C5</f>
        <v>166666666.66666666</v>
      </c>
      <c r="D18" s="25">
        <f t="shared" si="3"/>
        <v>3333333.3333333335</v>
      </c>
      <c r="E18" s="25">
        <f t="shared" ref="E18:I18" si="4">E5</f>
        <v>500000</v>
      </c>
      <c r="F18" s="25">
        <f t="shared" si="4"/>
        <v>233333.33333333334</v>
      </c>
      <c r="G18" s="25">
        <f t="shared" si="4"/>
        <v>80000</v>
      </c>
      <c r="H18" s="25">
        <f t="shared" si="4"/>
        <v>50000</v>
      </c>
      <c r="I18" s="25">
        <f t="shared" si="4"/>
        <v>20000</v>
      </c>
    </row>
    <row r="19" spans="1:11" x14ac:dyDescent="0.3">
      <c r="A19">
        <v>1</v>
      </c>
      <c r="B19" s="25">
        <f t="shared" si="0"/>
        <v>500000000</v>
      </c>
      <c r="C19" s="25">
        <f t="shared" si="3"/>
        <v>66666666.666666664</v>
      </c>
      <c r="D19" s="25">
        <f t="shared" si="3"/>
        <v>400000</v>
      </c>
      <c r="E19" s="25">
        <f t="shared" ref="E19:I19" si="5">E6</f>
        <v>233333.33333333334</v>
      </c>
      <c r="F19" s="25">
        <f t="shared" si="5"/>
        <v>90000</v>
      </c>
      <c r="G19" s="25">
        <f t="shared" si="5"/>
        <v>20000</v>
      </c>
      <c r="H19" s="25">
        <f t="shared" si="5"/>
        <v>23333.333333333332</v>
      </c>
      <c r="I19" s="25">
        <f t="shared" si="5"/>
        <v>8666.6666666666661</v>
      </c>
    </row>
    <row r="20" spans="1:11" x14ac:dyDescent="0.3">
      <c r="A20">
        <v>2</v>
      </c>
      <c r="B20" s="25">
        <f t="shared" si="0"/>
        <v>366666666.66666669</v>
      </c>
      <c r="C20" s="25">
        <f t="shared" si="3"/>
        <v>66666666.666666664</v>
      </c>
      <c r="D20" s="25">
        <f t="shared" si="3"/>
        <v>166666.66666666666</v>
      </c>
      <c r="E20" s="25">
        <f t="shared" ref="E20:I20" si="6">E7</f>
        <v>266666.66666666669</v>
      </c>
      <c r="F20" s="25">
        <f t="shared" si="6"/>
        <v>36666.666666666664</v>
      </c>
      <c r="G20" s="25">
        <f t="shared" si="6"/>
        <v>13333.333333333334</v>
      </c>
      <c r="H20" s="25">
        <f t="shared" si="6"/>
        <v>6666.666666666667</v>
      </c>
      <c r="I20" s="25">
        <f t="shared" si="6"/>
        <v>2000</v>
      </c>
      <c r="K20" s="60" t="s">
        <v>31</v>
      </c>
    </row>
    <row r="21" spans="1:11" x14ac:dyDescent="0.3">
      <c r="A21">
        <v>4</v>
      </c>
      <c r="B21" s="25">
        <f t="shared" si="0"/>
        <v>900000000</v>
      </c>
      <c r="C21" s="25">
        <f t="shared" si="3"/>
        <v>70000000</v>
      </c>
      <c r="D21" s="25">
        <f t="shared" si="3"/>
        <v>233333.33333333334</v>
      </c>
      <c r="E21" s="25">
        <f t="shared" ref="E21:I21" si="7">E8</f>
        <v>166666.66666666666</v>
      </c>
      <c r="F21" s="25">
        <f t="shared" si="7"/>
        <v>56666.666666666664</v>
      </c>
      <c r="G21" s="25">
        <f t="shared" si="7"/>
        <v>2666.6666666666665</v>
      </c>
      <c r="H21" s="25">
        <f t="shared" si="7"/>
        <v>2333.3333333333335</v>
      </c>
      <c r="I21" s="25">
        <f t="shared" si="7"/>
        <v>666.66666666666663</v>
      </c>
    </row>
    <row r="22" spans="1:11" x14ac:dyDescent="0.3">
      <c r="A22">
        <v>6</v>
      </c>
      <c r="B22" s="25">
        <f t="shared" si="0"/>
        <v>466666666.66666669</v>
      </c>
      <c r="C22" s="25">
        <f t="shared" si="3"/>
        <v>70000000</v>
      </c>
      <c r="D22" s="25">
        <f t="shared" si="3"/>
        <v>166666.66666666666</v>
      </c>
      <c r="E22" s="25">
        <f t="shared" ref="E22:I22" si="8">E9</f>
        <v>93333.333333333328</v>
      </c>
      <c r="F22" s="25">
        <f t="shared" si="8"/>
        <v>30000</v>
      </c>
      <c r="G22" s="25">
        <f t="shared" si="8"/>
        <v>2666.6666666666665</v>
      </c>
      <c r="H22" s="25">
        <f t="shared" si="8"/>
        <v>333.33333333333331</v>
      </c>
      <c r="I22" s="25">
        <f t="shared" si="8"/>
        <v>333.33333333333331</v>
      </c>
    </row>
    <row r="23" spans="1:11" x14ac:dyDescent="0.3">
      <c r="A23">
        <v>8</v>
      </c>
      <c r="B23" s="25">
        <f t="shared" si="0"/>
        <v>933333333.33333337</v>
      </c>
      <c r="C23" s="25">
        <f t="shared" si="3"/>
        <v>63333333.333333336</v>
      </c>
      <c r="D23" s="25">
        <f t="shared" si="3"/>
        <v>266666.66666666669</v>
      </c>
      <c r="E23" s="25">
        <f t="shared" ref="E23:I23" si="9">E10</f>
        <v>86666.666666666672</v>
      </c>
      <c r="F23" s="25">
        <f t="shared" si="9"/>
        <v>23333.333333333332</v>
      </c>
      <c r="G23" s="25">
        <f t="shared" si="9"/>
        <v>2666.6666666666665</v>
      </c>
      <c r="H23" s="25">
        <f t="shared" si="9"/>
        <v>200</v>
      </c>
      <c r="I23" s="25">
        <f t="shared" si="9"/>
        <v>66.666666666666671</v>
      </c>
    </row>
    <row r="24" spans="1:11" x14ac:dyDescent="0.3">
      <c r="A24">
        <v>24</v>
      </c>
      <c r="B24" s="25">
        <f t="shared" si="0"/>
        <v>733333333.33333337</v>
      </c>
      <c r="C24" s="25">
        <f t="shared" si="3"/>
        <v>500000000</v>
      </c>
      <c r="D24" s="25">
        <f t="shared" si="3"/>
        <v>133333.33333333334</v>
      </c>
      <c r="E24" s="25">
        <f t="shared" ref="E24:H24" si="10">E11</f>
        <v>80000</v>
      </c>
      <c r="F24" s="25">
        <f t="shared" si="10"/>
        <v>63333.333333333336</v>
      </c>
      <c r="G24" s="25">
        <f t="shared" si="10"/>
        <v>800</v>
      </c>
      <c r="H24" s="25">
        <f t="shared" si="10"/>
        <v>233.33333333333334</v>
      </c>
      <c r="I24" s="59">
        <v>33</v>
      </c>
    </row>
    <row r="26" spans="1:11" ht="18" x14ac:dyDescent="0.35">
      <c r="A26" s="66" t="s">
        <v>55</v>
      </c>
    </row>
    <row r="27" spans="1:11" x14ac:dyDescent="0.3">
      <c r="B27" t="s">
        <v>1</v>
      </c>
      <c r="C27" t="s">
        <v>2</v>
      </c>
      <c r="D27" t="s">
        <v>3</v>
      </c>
      <c r="E27" t="s">
        <v>4</v>
      </c>
      <c r="F27" t="s">
        <v>5</v>
      </c>
      <c r="G27" t="s">
        <v>6</v>
      </c>
      <c r="H27" t="s">
        <v>7</v>
      </c>
      <c r="I27" t="s">
        <v>8</v>
      </c>
    </row>
    <row r="28" spans="1:11" x14ac:dyDescent="0.3">
      <c r="A28">
        <v>0</v>
      </c>
      <c r="B28" s="61">
        <f>LOG(B17)</f>
        <v>8</v>
      </c>
      <c r="C28" s="61">
        <f t="shared" ref="C28:I28" si="11">LOG(C17)</f>
        <v>8</v>
      </c>
      <c r="D28" s="61">
        <f t="shared" si="11"/>
        <v>7.9700367766225568</v>
      </c>
      <c r="E28" s="61">
        <f t="shared" si="11"/>
        <v>7.9030899869919438</v>
      </c>
      <c r="F28" s="61">
        <f t="shared" si="11"/>
        <v>7.9378520932511556</v>
      </c>
      <c r="G28" s="61">
        <f t="shared" si="11"/>
        <v>8.1249387366082999</v>
      </c>
      <c r="H28" s="61">
        <f t="shared" si="11"/>
        <v>7.8016323462331663</v>
      </c>
      <c r="I28" s="61">
        <f t="shared" si="11"/>
        <v>7.9852767431792939</v>
      </c>
    </row>
    <row r="29" spans="1:11" x14ac:dyDescent="0.3">
      <c r="A29">
        <v>0.5</v>
      </c>
      <c r="B29" s="61">
        <f t="shared" ref="B29:I35" si="12">LOG(B18)</f>
        <v>8.3679767852945943</v>
      </c>
      <c r="C29" s="61">
        <f t="shared" si="12"/>
        <v>8.2218487496163561</v>
      </c>
      <c r="D29" s="61">
        <f t="shared" si="12"/>
        <v>6.5228787452803374</v>
      </c>
      <c r="E29" s="61">
        <f t="shared" si="12"/>
        <v>5.6989700043360187</v>
      </c>
      <c r="F29" s="61">
        <f t="shared" si="12"/>
        <v>5.3679767852945943</v>
      </c>
      <c r="G29" s="61">
        <f t="shared" si="12"/>
        <v>4.9030899869919438</v>
      </c>
      <c r="H29" s="61">
        <f t="shared" si="12"/>
        <v>4.6989700043360187</v>
      </c>
      <c r="I29" s="61">
        <f t="shared" si="12"/>
        <v>4.3010299956639813</v>
      </c>
    </row>
    <row r="30" spans="1:11" x14ac:dyDescent="0.3">
      <c r="A30">
        <v>1</v>
      </c>
      <c r="B30" s="61">
        <f t="shared" si="12"/>
        <v>8.6989700043360187</v>
      </c>
      <c r="C30" s="61">
        <f t="shared" si="12"/>
        <v>7.8239087409443187</v>
      </c>
      <c r="D30" s="61">
        <f t="shared" si="12"/>
        <v>5.6020599913279625</v>
      </c>
      <c r="E30" s="61">
        <f t="shared" si="12"/>
        <v>5.3679767852945943</v>
      </c>
      <c r="F30" s="61">
        <f t="shared" si="12"/>
        <v>4.9542425094393252</v>
      </c>
      <c r="G30" s="61">
        <f t="shared" si="12"/>
        <v>4.3010299956639813</v>
      </c>
      <c r="H30" s="61">
        <f t="shared" si="12"/>
        <v>4.3679767852945943</v>
      </c>
      <c r="I30" s="61">
        <f t="shared" si="12"/>
        <v>3.9378520932511556</v>
      </c>
      <c r="K30" t="s">
        <v>32</v>
      </c>
    </row>
    <row r="31" spans="1:11" x14ac:dyDescent="0.3">
      <c r="A31">
        <v>2</v>
      </c>
      <c r="B31" s="61">
        <f t="shared" si="12"/>
        <v>8.5642714304385628</v>
      </c>
      <c r="C31" s="61">
        <f t="shared" si="12"/>
        <v>7.8239087409443187</v>
      </c>
      <c r="D31" s="61">
        <f t="shared" si="12"/>
        <v>5.2218487496163561</v>
      </c>
      <c r="E31" s="61">
        <f t="shared" si="12"/>
        <v>5.4259687322722812</v>
      </c>
      <c r="F31" s="61">
        <f t="shared" si="12"/>
        <v>4.5642714304385628</v>
      </c>
      <c r="G31" s="61">
        <f t="shared" si="12"/>
        <v>4.1249387366082999</v>
      </c>
      <c r="H31" s="61">
        <f t="shared" si="12"/>
        <v>3.8239087409443187</v>
      </c>
      <c r="I31" s="61">
        <f t="shared" si="12"/>
        <v>3.3010299956639813</v>
      </c>
    </row>
    <row r="32" spans="1:11" x14ac:dyDescent="0.3">
      <c r="A32">
        <v>4</v>
      </c>
      <c r="B32" s="61">
        <f t="shared" si="12"/>
        <v>8.9542425094393252</v>
      </c>
      <c r="C32" s="61">
        <f t="shared" si="12"/>
        <v>7.8450980400142569</v>
      </c>
      <c r="D32" s="61">
        <f t="shared" si="12"/>
        <v>5.3679767852945943</v>
      </c>
      <c r="E32" s="61">
        <f t="shared" si="12"/>
        <v>5.2218487496163561</v>
      </c>
      <c r="F32" s="61">
        <f t="shared" si="12"/>
        <v>4.7533276666586115</v>
      </c>
      <c r="G32" s="61">
        <f t="shared" si="12"/>
        <v>3.4259687322722812</v>
      </c>
      <c r="H32" s="61">
        <f t="shared" si="12"/>
        <v>3.3679767852945943</v>
      </c>
      <c r="I32" s="61">
        <f t="shared" si="12"/>
        <v>2.8239087409443187</v>
      </c>
    </row>
    <row r="33" spans="1:9" x14ac:dyDescent="0.3">
      <c r="A33">
        <v>6</v>
      </c>
      <c r="B33" s="61">
        <f t="shared" si="12"/>
        <v>8.6690067809585756</v>
      </c>
      <c r="C33" s="61">
        <f t="shared" si="12"/>
        <v>7.8450980400142569</v>
      </c>
      <c r="D33" s="61">
        <f t="shared" si="12"/>
        <v>5.2218487496163561</v>
      </c>
      <c r="E33" s="61">
        <f t="shared" si="12"/>
        <v>4.9700367766225568</v>
      </c>
      <c r="F33" s="61">
        <f t="shared" si="12"/>
        <v>4.4771212547196626</v>
      </c>
      <c r="G33" s="61">
        <f t="shared" si="12"/>
        <v>3.4259687322722812</v>
      </c>
      <c r="H33" s="61">
        <f t="shared" si="12"/>
        <v>2.5228787452803374</v>
      </c>
      <c r="I33" s="61">
        <f t="shared" si="12"/>
        <v>2.5228787452803374</v>
      </c>
    </row>
    <row r="34" spans="1:9" x14ac:dyDescent="0.3">
      <c r="A34">
        <v>8</v>
      </c>
      <c r="B34" s="61">
        <f t="shared" si="12"/>
        <v>8.9700367766225568</v>
      </c>
      <c r="C34" s="61">
        <f t="shared" si="12"/>
        <v>7.8016323462331663</v>
      </c>
      <c r="D34" s="61">
        <f t="shared" si="12"/>
        <v>5.4259687322722812</v>
      </c>
      <c r="E34" s="61">
        <f t="shared" si="12"/>
        <v>4.9378520932511556</v>
      </c>
      <c r="F34" s="61">
        <f t="shared" si="12"/>
        <v>4.3679767852945943</v>
      </c>
      <c r="G34" s="61">
        <f t="shared" si="12"/>
        <v>3.4259687322722812</v>
      </c>
      <c r="H34" s="61">
        <f t="shared" si="12"/>
        <v>2.3010299956639813</v>
      </c>
      <c r="I34" s="61">
        <f t="shared" si="12"/>
        <v>1.8239087409443189</v>
      </c>
    </row>
    <row r="35" spans="1:9" x14ac:dyDescent="0.3">
      <c r="A35">
        <v>24</v>
      </c>
      <c r="B35" s="61">
        <f t="shared" si="12"/>
        <v>8.865301426102544</v>
      </c>
      <c r="C35" s="61">
        <f t="shared" si="12"/>
        <v>8.6989700043360187</v>
      </c>
      <c r="D35" s="61">
        <f t="shared" si="12"/>
        <v>5.1249387366082999</v>
      </c>
      <c r="E35" s="61">
        <f t="shared" si="12"/>
        <v>4.9030899869919438</v>
      </c>
      <c r="F35" s="61">
        <f t="shared" si="12"/>
        <v>4.8016323462331663</v>
      </c>
      <c r="G35" s="61">
        <f t="shared" si="12"/>
        <v>2.9030899869919438</v>
      </c>
      <c r="H35" s="61">
        <f t="shared" si="12"/>
        <v>2.3679767852945943</v>
      </c>
      <c r="I35" s="61">
        <f t="shared" si="12"/>
        <v>1.5185139398778875</v>
      </c>
    </row>
    <row r="38" spans="1:9" x14ac:dyDescent="0.3">
      <c r="B38" s="25"/>
      <c r="C38" s="25"/>
      <c r="D38" s="25"/>
      <c r="E38" s="25"/>
      <c r="F38" s="25"/>
      <c r="G38" s="25"/>
      <c r="H38" s="25"/>
      <c r="I38" s="25"/>
    </row>
    <row r="39" spans="1:9" x14ac:dyDescent="0.3">
      <c r="B39" s="25"/>
      <c r="C39" s="25"/>
      <c r="D39" s="25"/>
      <c r="E39" s="25"/>
      <c r="F39" s="25"/>
      <c r="G39" s="25"/>
      <c r="H39" s="25"/>
      <c r="I39" s="25"/>
    </row>
    <row r="40" spans="1:9" x14ac:dyDescent="0.3">
      <c r="B40" s="25"/>
      <c r="C40" s="25"/>
      <c r="D40" s="25"/>
      <c r="E40" s="25"/>
      <c r="F40" s="25"/>
      <c r="G40" s="25"/>
      <c r="H40" s="25"/>
      <c r="I40" s="25"/>
    </row>
    <row r="41" spans="1:9" x14ac:dyDescent="0.3">
      <c r="B41" s="25"/>
      <c r="C41" s="25"/>
      <c r="D41" s="25"/>
      <c r="E41" s="25"/>
      <c r="F41" s="25"/>
      <c r="G41" s="25"/>
      <c r="H41" s="25"/>
      <c r="I41" s="25"/>
    </row>
    <row r="42" spans="1:9" x14ac:dyDescent="0.3">
      <c r="B42" s="25"/>
      <c r="C42" s="25"/>
      <c r="D42" s="25"/>
      <c r="E42" s="25"/>
      <c r="F42" s="25"/>
      <c r="G42" s="25"/>
      <c r="H42" s="25"/>
      <c r="I42" s="25"/>
    </row>
    <row r="43" spans="1:9" x14ac:dyDescent="0.3">
      <c r="B43" s="25"/>
      <c r="C43" s="25"/>
      <c r="D43" s="25"/>
      <c r="E43" s="25"/>
      <c r="F43" s="25"/>
      <c r="G43" s="25"/>
      <c r="H43" s="25"/>
      <c r="I43" s="25"/>
    </row>
    <row r="44" spans="1:9" x14ac:dyDescent="0.3">
      <c r="B44" s="25"/>
      <c r="C44" s="25"/>
      <c r="D44" s="25"/>
      <c r="E44" s="25"/>
      <c r="F44" s="25"/>
      <c r="G44" s="25"/>
      <c r="H44" s="25"/>
      <c r="I44" s="25"/>
    </row>
    <row r="45" spans="1:9" x14ac:dyDescent="0.3">
      <c r="B45" s="25"/>
      <c r="C45" s="25"/>
      <c r="D45" s="25"/>
      <c r="E45" s="25"/>
      <c r="F45" s="25"/>
      <c r="G45" s="25"/>
      <c r="H45" s="25"/>
      <c r="I45" s="25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9"/>
  <sheetViews>
    <sheetView workbookViewId="0">
      <selection activeCell="K31" sqref="K31"/>
    </sheetView>
  </sheetViews>
  <sheetFormatPr baseColWidth="10" defaultRowHeight="14.4" x14ac:dyDescent="0.3"/>
  <cols>
    <col min="2" max="2" width="11.5546875" bestFit="1" customWidth="1"/>
    <col min="3" max="5" width="12.33203125" bestFit="1" customWidth="1"/>
    <col min="6" max="9" width="11.5546875" bestFit="1" customWidth="1"/>
  </cols>
  <sheetData>
    <row r="1" spans="1:9" ht="18" x14ac:dyDescent="0.35">
      <c r="A1" s="66" t="s">
        <v>57</v>
      </c>
    </row>
    <row r="2" spans="1:9" x14ac:dyDescent="0.3">
      <c r="A2" s="62" t="s">
        <v>50</v>
      </c>
      <c r="B2" s="62">
        <v>0</v>
      </c>
      <c r="C2" s="62" t="s">
        <v>29</v>
      </c>
      <c r="D2" s="62" t="s">
        <v>22</v>
      </c>
      <c r="E2" s="62" t="s">
        <v>30</v>
      </c>
      <c r="F2" s="62" t="s">
        <v>28</v>
      </c>
      <c r="G2" s="62" t="s">
        <v>27</v>
      </c>
      <c r="H2" s="62" t="s">
        <v>26</v>
      </c>
      <c r="I2" s="62" t="s">
        <v>25</v>
      </c>
    </row>
    <row r="3" spans="1:9" x14ac:dyDescent="0.3">
      <c r="A3" s="62">
        <v>0</v>
      </c>
      <c r="B3" s="61">
        <v>4.5228787452803374</v>
      </c>
      <c r="C3" s="61">
        <v>5.1249387366082999</v>
      </c>
      <c r="D3" s="61">
        <v>4.8239087409443187</v>
      </c>
      <c r="E3" s="61">
        <v>4.9700367766225568</v>
      </c>
      <c r="F3" s="61">
        <v>4.9378520932511556</v>
      </c>
      <c r="G3" s="61">
        <v>4.9208187539523749</v>
      </c>
      <c r="H3" s="61">
        <v>4.8450980400142569</v>
      </c>
      <c r="I3" s="61">
        <v>4.8450980400142569</v>
      </c>
    </row>
    <row r="4" spans="1:9" x14ac:dyDescent="0.3">
      <c r="A4" s="62">
        <v>0.5</v>
      </c>
      <c r="B4" s="61">
        <v>5</v>
      </c>
      <c r="C4" s="61">
        <v>4.865301426102544</v>
      </c>
      <c r="D4" s="61">
        <v>5.3010299956639813</v>
      </c>
      <c r="E4" s="61">
        <v>4.7269987279362624</v>
      </c>
      <c r="F4" s="61">
        <v>3.8846065812979305</v>
      </c>
      <c r="G4" s="61">
        <v>2.2218487496163561</v>
      </c>
      <c r="H4" s="61">
        <v>1.8239087409443189</v>
      </c>
      <c r="I4" s="61">
        <v>1.3010299956639813</v>
      </c>
    </row>
    <row r="5" spans="1:9" x14ac:dyDescent="0.3">
      <c r="A5" s="62">
        <v>1</v>
      </c>
      <c r="B5" s="61">
        <v>5.4771212547196626</v>
      </c>
      <c r="C5" s="61">
        <v>5.2218487496163561</v>
      </c>
      <c r="D5" s="61">
        <v>5</v>
      </c>
      <c r="E5" s="61">
        <v>3.6690067809585756</v>
      </c>
      <c r="F5" s="61">
        <v>2.3679767852945943</v>
      </c>
      <c r="G5" s="61">
        <v>1.3010299956639813</v>
      </c>
      <c r="H5" s="61">
        <v>1.3010299956639813</v>
      </c>
      <c r="I5" s="61">
        <v>1.3010299956639813</v>
      </c>
    </row>
    <row r="6" spans="1:9" x14ac:dyDescent="0.3">
      <c r="A6" s="62">
        <v>2</v>
      </c>
      <c r="B6" s="61">
        <v>5.9030899869919438</v>
      </c>
      <c r="C6" s="61">
        <v>5.7781512503836439</v>
      </c>
      <c r="D6" s="61">
        <v>4.5642714304385628</v>
      </c>
      <c r="E6" s="61">
        <v>2.6690067809585756</v>
      </c>
      <c r="F6" s="61">
        <v>1.5228787452803376</v>
      </c>
      <c r="G6" s="61">
        <v>1.3010299956639813</v>
      </c>
      <c r="H6" s="61">
        <v>1.3010299956639813</v>
      </c>
      <c r="I6" s="61">
        <v>1.3010299956639813</v>
      </c>
    </row>
    <row r="7" spans="1:9" x14ac:dyDescent="0.3">
      <c r="A7" s="62">
        <v>4</v>
      </c>
      <c r="B7" s="61">
        <v>7.5642714304385628</v>
      </c>
      <c r="C7" s="61">
        <v>7.2218487496163561</v>
      </c>
      <c r="D7" s="61">
        <v>3.5228787452803374</v>
      </c>
      <c r="E7" s="61">
        <v>1.8239087409443189</v>
      </c>
      <c r="F7" s="61">
        <v>1.3010299956639813</v>
      </c>
      <c r="G7" s="61">
        <v>1.3010299956639813</v>
      </c>
      <c r="H7" s="61">
        <v>1.3010299956639813</v>
      </c>
      <c r="I7" s="61">
        <v>1.3010299956639813</v>
      </c>
    </row>
    <row r="8" spans="1:9" x14ac:dyDescent="0.3">
      <c r="A8" s="62">
        <v>6</v>
      </c>
      <c r="B8" s="61">
        <v>8.6989700043360187</v>
      </c>
      <c r="C8" s="61">
        <v>7.7533276666586115</v>
      </c>
      <c r="D8" s="61">
        <v>4.6989700043360187</v>
      </c>
      <c r="E8" s="61">
        <v>1.3010299956639813</v>
      </c>
      <c r="F8" s="61">
        <v>1.3010299956639813</v>
      </c>
      <c r="G8" s="61">
        <v>1.3010299956639813</v>
      </c>
      <c r="H8" s="61">
        <v>1.3010299956639813</v>
      </c>
      <c r="I8" s="61">
        <v>1.3010299956639813</v>
      </c>
    </row>
    <row r="9" spans="1:9" x14ac:dyDescent="0.3">
      <c r="A9" s="62">
        <v>8</v>
      </c>
      <c r="B9" s="61">
        <v>8.4771212547196626</v>
      </c>
      <c r="C9" s="61">
        <v>8.1249387366082999</v>
      </c>
      <c r="D9" s="61">
        <v>5</v>
      </c>
      <c r="E9" s="61">
        <v>1.3010299956639813</v>
      </c>
      <c r="F9" s="61">
        <v>1.3010299956639813</v>
      </c>
      <c r="G9" s="61">
        <v>1.3010299956639813</v>
      </c>
      <c r="H9" s="61">
        <v>1.3010299956639813</v>
      </c>
      <c r="I9" s="61">
        <v>1.3010299956639813</v>
      </c>
    </row>
    <row r="10" spans="1:9" x14ac:dyDescent="0.3">
      <c r="A10">
        <v>24</v>
      </c>
      <c r="B10" s="61">
        <v>8.6368220975871743</v>
      </c>
      <c r="C10" s="61">
        <v>8.3679767852945943</v>
      </c>
      <c r="D10" s="61">
        <v>5.3679767852945943</v>
      </c>
      <c r="E10" s="61">
        <v>1.3010299956639813</v>
      </c>
      <c r="F10" s="61">
        <v>1.3010299956639813</v>
      </c>
      <c r="G10" s="61">
        <v>1.3010299956639813</v>
      </c>
      <c r="H10" s="61">
        <v>1.3010299956639813</v>
      </c>
      <c r="I10" s="61">
        <v>1.3010299956639813</v>
      </c>
    </row>
    <row r="11" spans="1:9" x14ac:dyDescent="0.3">
      <c r="B11" s="61"/>
      <c r="C11" s="61"/>
      <c r="D11" s="61"/>
      <c r="E11" s="61"/>
      <c r="F11" s="61"/>
      <c r="G11" s="61"/>
      <c r="H11" s="61"/>
      <c r="I11" s="61"/>
    </row>
    <row r="12" spans="1:9" x14ac:dyDescent="0.3">
      <c r="B12" s="61"/>
      <c r="C12" s="61"/>
      <c r="D12" s="61"/>
      <c r="E12" s="61"/>
      <c r="F12" s="61"/>
      <c r="G12" s="61"/>
      <c r="H12" s="61"/>
      <c r="I12" s="61"/>
    </row>
    <row r="13" spans="1:9" ht="18" x14ac:dyDescent="0.35">
      <c r="A13" s="66" t="s">
        <v>58</v>
      </c>
    </row>
    <row r="14" spans="1:9" x14ac:dyDescent="0.3">
      <c r="A14" s="67" t="s">
        <v>33</v>
      </c>
      <c r="B14" t="s">
        <v>38</v>
      </c>
    </row>
    <row r="15" spans="1:9" x14ac:dyDescent="0.3">
      <c r="A15" s="67" t="s">
        <v>51</v>
      </c>
      <c r="B15" s="63">
        <v>0</v>
      </c>
      <c r="C15" s="63">
        <v>0.5</v>
      </c>
      <c r="D15" s="63">
        <v>1</v>
      </c>
      <c r="E15" s="63">
        <v>2</v>
      </c>
      <c r="F15" s="63">
        <v>4</v>
      </c>
      <c r="G15" s="63">
        <v>8</v>
      </c>
      <c r="H15" s="63">
        <v>16</v>
      </c>
      <c r="I15" s="63">
        <v>32</v>
      </c>
    </row>
    <row r="16" spans="1:9" x14ac:dyDescent="0.3">
      <c r="A16" t="s">
        <v>34</v>
      </c>
      <c r="B16" s="61">
        <f>(B4-B$3)/($A4-$A$3)</f>
        <v>0.9542425094393252</v>
      </c>
      <c r="C16" s="61">
        <f t="shared" ref="C16:I16" si="0">(C4-C$3)/($A4-$A$3)</f>
        <v>-0.51927462101151178</v>
      </c>
      <c r="D16" s="61">
        <f t="shared" si="0"/>
        <v>0.9542425094393252</v>
      </c>
      <c r="E16" s="61">
        <f t="shared" si="0"/>
        <v>-0.48607609737258883</v>
      </c>
      <c r="F16" s="61">
        <f t="shared" si="0"/>
        <v>-2.1064910239064503</v>
      </c>
      <c r="G16" s="61">
        <f t="shared" si="0"/>
        <v>-5.3979400086720375</v>
      </c>
      <c r="H16" s="61">
        <f t="shared" si="0"/>
        <v>-6.0423785981398765</v>
      </c>
      <c r="I16" s="61">
        <f t="shared" si="0"/>
        <v>-7.0881360887005513</v>
      </c>
    </row>
    <row r="17" spans="1:9" x14ac:dyDescent="0.3">
      <c r="A17" t="s">
        <v>35</v>
      </c>
      <c r="B17" s="61">
        <f t="shared" ref="B17:I19" si="1">(B5-B$3)/($A5-$A$3)</f>
        <v>0.9542425094393252</v>
      </c>
      <c r="C17" s="61">
        <f t="shared" si="1"/>
        <v>9.6910013008056239E-2</v>
      </c>
      <c r="D17" s="61">
        <f t="shared" si="1"/>
        <v>0.17609125905568135</v>
      </c>
      <c r="E17" s="61">
        <f t="shared" si="1"/>
        <v>-1.3010299956639813</v>
      </c>
      <c r="F17" s="61">
        <f t="shared" si="1"/>
        <v>-2.5698753079565613</v>
      </c>
      <c r="G17" s="61">
        <f t="shared" si="1"/>
        <v>-3.6197887582883936</v>
      </c>
      <c r="H17" s="61">
        <f t="shared" si="1"/>
        <v>-3.5440680443502757</v>
      </c>
      <c r="I17" s="61">
        <f t="shared" si="1"/>
        <v>-3.5440680443502757</v>
      </c>
    </row>
    <row r="18" spans="1:9" x14ac:dyDescent="0.3">
      <c r="A18" t="s">
        <v>36</v>
      </c>
      <c r="B18" s="61">
        <f t="shared" si="1"/>
        <v>0.69010562085580318</v>
      </c>
      <c r="C18" s="61">
        <f t="shared" si="1"/>
        <v>0.32660625688767198</v>
      </c>
      <c r="D18" s="61">
        <f t="shared" si="1"/>
        <v>-0.12981865525287795</v>
      </c>
      <c r="E18" s="61">
        <f t="shared" si="1"/>
        <v>-1.1505149978319906</v>
      </c>
      <c r="F18" s="61">
        <f t="shared" si="1"/>
        <v>-1.7074866739854091</v>
      </c>
      <c r="G18" s="61">
        <f t="shared" si="1"/>
        <v>-1.8098943791441968</v>
      </c>
      <c r="H18" s="61">
        <f t="shared" si="1"/>
        <v>-1.7720340221751378</v>
      </c>
      <c r="I18" s="61">
        <f t="shared" si="1"/>
        <v>-1.7720340221751378</v>
      </c>
    </row>
    <row r="19" spans="1:9" x14ac:dyDescent="0.3">
      <c r="A19" t="s">
        <v>37</v>
      </c>
      <c r="B19" s="61">
        <f t="shared" si="1"/>
        <v>0.76034817128955634</v>
      </c>
      <c r="C19" s="61">
        <f t="shared" si="1"/>
        <v>0.52422750325201406</v>
      </c>
      <c r="D19" s="61">
        <f t="shared" si="1"/>
        <v>-0.32525749891599531</v>
      </c>
      <c r="E19" s="61">
        <f t="shared" si="1"/>
        <v>-0.78653200891955954</v>
      </c>
      <c r="F19" s="61">
        <f t="shared" si="1"/>
        <v>-0.90920552439679359</v>
      </c>
      <c r="G19" s="61">
        <f t="shared" si="1"/>
        <v>-0.90494718957209841</v>
      </c>
      <c r="H19" s="61">
        <f t="shared" si="1"/>
        <v>-0.88601701108756892</v>
      </c>
      <c r="I19" s="61">
        <f t="shared" si="1"/>
        <v>-0.88601701108756892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7"/>
  <sheetViews>
    <sheetView workbookViewId="0">
      <selection activeCell="B21" sqref="B21:J39"/>
    </sheetView>
  </sheetViews>
  <sheetFormatPr baseColWidth="10" defaultRowHeight="14.4" x14ac:dyDescent="0.3"/>
  <cols>
    <col min="2" max="2" width="11.5546875" bestFit="1" customWidth="1"/>
    <col min="3" max="5" width="12.33203125" bestFit="1" customWidth="1"/>
    <col min="6" max="9" width="11.5546875" bestFit="1" customWidth="1"/>
  </cols>
  <sheetData>
    <row r="1" spans="1:9" ht="18" x14ac:dyDescent="0.35">
      <c r="A1" s="66" t="s">
        <v>57</v>
      </c>
    </row>
    <row r="2" spans="1:9" x14ac:dyDescent="0.3">
      <c r="A2" s="62" t="s">
        <v>50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</row>
    <row r="3" spans="1:9" x14ac:dyDescent="0.3">
      <c r="A3">
        <v>0</v>
      </c>
      <c r="B3" s="61">
        <v>8</v>
      </c>
      <c r="C3" s="61">
        <v>8</v>
      </c>
      <c r="D3" s="61">
        <v>7.9700367766225568</v>
      </c>
      <c r="E3" s="61">
        <v>7.9030899869919438</v>
      </c>
      <c r="F3" s="61">
        <v>7.9378520932511556</v>
      </c>
      <c r="G3" s="61">
        <v>8.1249387366082999</v>
      </c>
      <c r="H3" s="61">
        <v>7.8016323462331663</v>
      </c>
      <c r="I3" s="61">
        <v>7.9852767431792939</v>
      </c>
    </row>
    <row r="4" spans="1:9" x14ac:dyDescent="0.3">
      <c r="A4">
        <v>0.5</v>
      </c>
      <c r="B4" s="61">
        <v>8.3679767852945943</v>
      </c>
      <c r="C4" s="61">
        <v>8.2218487496163561</v>
      </c>
      <c r="D4" s="61">
        <v>6.5228787452803374</v>
      </c>
      <c r="E4" s="61">
        <v>5.6989700043360187</v>
      </c>
      <c r="F4" s="61">
        <v>5.3679767852945943</v>
      </c>
      <c r="G4" s="61">
        <v>4.9030899869919438</v>
      </c>
      <c r="H4" s="61">
        <v>4.6989700043360187</v>
      </c>
      <c r="I4" s="61">
        <v>4.3010299956639813</v>
      </c>
    </row>
    <row r="5" spans="1:9" x14ac:dyDescent="0.3">
      <c r="A5">
        <v>1</v>
      </c>
      <c r="B5" s="61">
        <v>8.6989700043360187</v>
      </c>
      <c r="C5" s="61">
        <v>7.8239087409443187</v>
      </c>
      <c r="D5" s="61">
        <v>5.6020599913279625</v>
      </c>
      <c r="E5" s="61">
        <v>5.3679767852945943</v>
      </c>
      <c r="F5" s="61">
        <v>4.9542425094393252</v>
      </c>
      <c r="G5" s="61">
        <v>4.3010299956639813</v>
      </c>
      <c r="H5" s="61">
        <v>4.3679767852945943</v>
      </c>
      <c r="I5" s="61">
        <v>3.9378520932511556</v>
      </c>
    </row>
    <row r="6" spans="1:9" x14ac:dyDescent="0.3">
      <c r="A6">
        <v>2</v>
      </c>
      <c r="B6" s="61">
        <v>8.5642714304385628</v>
      </c>
      <c r="C6" s="61">
        <v>7.8239087409443187</v>
      </c>
      <c r="D6" s="61">
        <v>5.2218487496163561</v>
      </c>
      <c r="E6" s="61">
        <v>5.4259687322722812</v>
      </c>
      <c r="F6" s="61">
        <v>4.5642714304385628</v>
      </c>
      <c r="G6" s="61">
        <v>4.1249387366082999</v>
      </c>
      <c r="H6" s="61">
        <v>3.8239087409443187</v>
      </c>
      <c r="I6" s="61">
        <v>3.3010299956639813</v>
      </c>
    </row>
    <row r="7" spans="1:9" x14ac:dyDescent="0.3">
      <c r="A7">
        <v>4</v>
      </c>
      <c r="B7" s="61">
        <v>8.9542425094393252</v>
      </c>
      <c r="C7" s="61">
        <v>7.8450980400142569</v>
      </c>
      <c r="D7" s="61">
        <v>5.3679767852945943</v>
      </c>
      <c r="E7" s="61">
        <v>5.2218487496163561</v>
      </c>
      <c r="F7" s="61">
        <v>4.7533276666586115</v>
      </c>
      <c r="G7" s="61">
        <v>3.4259687322722812</v>
      </c>
      <c r="H7" s="61">
        <v>3.3679767852945943</v>
      </c>
      <c r="I7" s="61">
        <v>2.8239087409443187</v>
      </c>
    </row>
    <row r="8" spans="1:9" x14ac:dyDescent="0.3">
      <c r="A8">
        <v>6</v>
      </c>
      <c r="B8" s="61">
        <v>8.6690067809585756</v>
      </c>
      <c r="C8" s="61">
        <v>7.8450980400142569</v>
      </c>
      <c r="D8" s="61">
        <v>5.2218487496163561</v>
      </c>
      <c r="E8" s="61">
        <v>4.9700367766225568</v>
      </c>
      <c r="F8" s="61">
        <v>4.4771212547196626</v>
      </c>
      <c r="G8" s="61">
        <v>3.4259687322722812</v>
      </c>
      <c r="H8" s="61">
        <v>2.5228787452803374</v>
      </c>
      <c r="I8" s="61">
        <v>2.5228787452803374</v>
      </c>
    </row>
    <row r="9" spans="1:9" x14ac:dyDescent="0.3">
      <c r="A9">
        <v>8</v>
      </c>
      <c r="B9" s="61">
        <v>8.9700367766225568</v>
      </c>
      <c r="C9" s="61">
        <v>7.8016323462331663</v>
      </c>
      <c r="D9" s="61">
        <v>5.4259687322722812</v>
      </c>
      <c r="E9" s="61">
        <v>4.9378520932511556</v>
      </c>
      <c r="F9" s="61">
        <v>4.3679767852945943</v>
      </c>
      <c r="G9" s="61">
        <v>3.4259687322722812</v>
      </c>
      <c r="H9" s="61">
        <v>2.3010299956639813</v>
      </c>
      <c r="I9" s="61">
        <v>1.8239087409443189</v>
      </c>
    </row>
    <row r="10" spans="1:9" x14ac:dyDescent="0.3">
      <c r="A10">
        <v>24</v>
      </c>
      <c r="B10" s="61">
        <v>8.865301426102544</v>
      </c>
      <c r="C10" s="61">
        <v>8.6989700043360187</v>
      </c>
      <c r="D10" s="61">
        <v>5.1249387366082999</v>
      </c>
      <c r="E10" s="61">
        <v>4.9030899869919438</v>
      </c>
      <c r="F10" s="61">
        <v>4.8016323462331663</v>
      </c>
      <c r="G10" s="61">
        <v>2.9030899869919438</v>
      </c>
      <c r="H10" s="61">
        <v>2.3679767852945943</v>
      </c>
      <c r="I10" s="61">
        <v>1.3010299956639813</v>
      </c>
    </row>
    <row r="11" spans="1:9" x14ac:dyDescent="0.3">
      <c r="B11" s="61"/>
      <c r="C11" s="61"/>
      <c r="D11" s="61"/>
      <c r="E11" s="61"/>
      <c r="F11" s="61"/>
      <c r="G11" s="61"/>
      <c r="H11" s="61"/>
      <c r="I11" s="61"/>
    </row>
    <row r="12" spans="1:9" ht="18" x14ac:dyDescent="0.35">
      <c r="A12" s="66" t="s">
        <v>58</v>
      </c>
    </row>
    <row r="13" spans="1:9" x14ac:dyDescent="0.3">
      <c r="A13" s="67" t="s">
        <v>33</v>
      </c>
      <c r="B13" t="s">
        <v>38</v>
      </c>
    </row>
    <row r="14" spans="1:9" x14ac:dyDescent="0.3">
      <c r="A14" s="62" t="s">
        <v>51</v>
      </c>
      <c r="B14" s="63">
        <v>0</v>
      </c>
      <c r="C14" s="63">
        <v>1</v>
      </c>
      <c r="D14" s="63">
        <v>4</v>
      </c>
      <c r="E14" s="63">
        <v>8</v>
      </c>
      <c r="F14" s="63">
        <v>16</v>
      </c>
      <c r="G14" s="63">
        <v>32</v>
      </c>
      <c r="H14" s="63">
        <v>64</v>
      </c>
      <c r="I14" s="63">
        <v>128</v>
      </c>
    </row>
    <row r="15" spans="1:9" x14ac:dyDescent="0.3">
      <c r="A15" t="s">
        <v>34</v>
      </c>
      <c r="B15" s="61">
        <f>(B4-B$3)/($A4-$A$3)</f>
        <v>0.73595357058918864</v>
      </c>
      <c r="C15" s="61">
        <f t="shared" ref="C15:I15" si="0">(C4-C$3)/($A4-$A$3)</f>
        <v>0.44369749923271229</v>
      </c>
      <c r="D15" s="61">
        <f t="shared" si="0"/>
        <v>-2.8943160626844389</v>
      </c>
      <c r="E15" s="61">
        <f t="shared" si="0"/>
        <v>-4.40823996531185</v>
      </c>
      <c r="F15" s="61">
        <f t="shared" si="0"/>
        <v>-5.1397506159131225</v>
      </c>
      <c r="G15" s="61">
        <f t="shared" si="0"/>
        <v>-6.4436974992327123</v>
      </c>
      <c r="H15" s="61">
        <f t="shared" si="0"/>
        <v>-6.205324683794295</v>
      </c>
      <c r="I15" s="61">
        <f t="shared" si="0"/>
        <v>-7.3684934950306253</v>
      </c>
    </row>
    <row r="16" spans="1:9" x14ac:dyDescent="0.3">
      <c r="A16" t="s">
        <v>35</v>
      </c>
      <c r="B16" s="61">
        <f t="shared" ref="B16:I18" si="1">(B5-B$3)/($A5-$A$3)</f>
        <v>0.69897000433601875</v>
      </c>
      <c r="C16" s="61">
        <f t="shared" si="1"/>
        <v>-0.17609125905568135</v>
      </c>
      <c r="D16" s="61">
        <f t="shared" si="1"/>
        <v>-2.3679767852945943</v>
      </c>
      <c r="E16" s="61">
        <f t="shared" si="1"/>
        <v>-2.5351132016973494</v>
      </c>
      <c r="F16" s="61">
        <f t="shared" si="1"/>
        <v>-2.9836095838118304</v>
      </c>
      <c r="G16" s="61">
        <f t="shared" si="1"/>
        <v>-3.8239087409443187</v>
      </c>
      <c r="H16" s="61">
        <f t="shared" si="1"/>
        <v>-3.4336555609385719</v>
      </c>
      <c r="I16" s="61">
        <f t="shared" si="1"/>
        <v>-4.0474246499281383</v>
      </c>
    </row>
    <row r="17" spans="1:9" x14ac:dyDescent="0.3">
      <c r="A17" t="s">
        <v>36</v>
      </c>
      <c r="B17" s="61">
        <f t="shared" si="1"/>
        <v>0.28213571521928138</v>
      </c>
      <c r="C17" s="61">
        <f t="shared" si="1"/>
        <v>-8.8045629527840674E-2</v>
      </c>
      <c r="D17" s="61">
        <f t="shared" si="1"/>
        <v>-1.3740940135031003</v>
      </c>
      <c r="E17" s="61">
        <f t="shared" si="1"/>
        <v>-1.2385606273598313</v>
      </c>
      <c r="F17" s="61">
        <f t="shared" si="1"/>
        <v>-1.6867903314062964</v>
      </c>
      <c r="G17" s="61">
        <f t="shared" si="1"/>
        <v>-2</v>
      </c>
      <c r="H17" s="61">
        <f t="shared" si="1"/>
        <v>-1.9888618026444238</v>
      </c>
      <c r="I17" s="61">
        <f t="shared" si="1"/>
        <v>-2.3421233737576563</v>
      </c>
    </row>
    <row r="18" spans="1:9" x14ac:dyDescent="0.3">
      <c r="A18" t="s">
        <v>37</v>
      </c>
      <c r="B18" s="61">
        <f t="shared" si="1"/>
        <v>0.2385606273598313</v>
      </c>
      <c r="C18" s="61">
        <f t="shared" si="1"/>
        <v>-3.8725489996435769E-2</v>
      </c>
      <c r="D18" s="61">
        <f t="shared" si="1"/>
        <v>-0.65051499783199063</v>
      </c>
      <c r="E18" s="61">
        <f t="shared" si="1"/>
        <v>-0.6703103093438969</v>
      </c>
      <c r="F18" s="61">
        <f t="shared" si="1"/>
        <v>-0.79613110664813602</v>
      </c>
      <c r="G18" s="61">
        <f t="shared" si="1"/>
        <v>-1.1747425010840047</v>
      </c>
      <c r="H18" s="61">
        <f t="shared" si="1"/>
        <v>-1.108413890234643</v>
      </c>
      <c r="I18" s="61">
        <f t="shared" si="1"/>
        <v>-1.2903420005587438</v>
      </c>
    </row>
    <row r="21" spans="1:9" x14ac:dyDescent="0.3">
      <c r="B21" s="63"/>
      <c r="C21" s="63"/>
      <c r="D21" s="63"/>
      <c r="E21" s="63"/>
      <c r="F21" s="63"/>
      <c r="G21" s="63"/>
      <c r="H21" s="63"/>
      <c r="I21" s="63"/>
    </row>
    <row r="22" spans="1:9" x14ac:dyDescent="0.3">
      <c r="B22" s="61"/>
      <c r="C22" s="61"/>
      <c r="D22" s="61"/>
      <c r="E22" s="61"/>
      <c r="F22" s="61"/>
      <c r="G22" s="61"/>
      <c r="H22" s="61"/>
      <c r="I22" s="61"/>
    </row>
    <row r="23" spans="1:9" x14ac:dyDescent="0.3">
      <c r="B23" s="61"/>
      <c r="C23" s="61"/>
      <c r="D23" s="61"/>
      <c r="E23" s="61"/>
      <c r="F23" s="64"/>
      <c r="G23" s="61"/>
      <c r="H23" s="61"/>
      <c r="I23" s="61"/>
    </row>
    <row r="24" spans="1:9" x14ac:dyDescent="0.3">
      <c r="B24" s="61"/>
      <c r="C24" s="61"/>
      <c r="D24" s="61"/>
      <c r="E24" s="61"/>
      <c r="F24" s="64"/>
      <c r="G24" s="61"/>
      <c r="H24" s="61"/>
      <c r="I24" s="61"/>
    </row>
    <row r="25" spans="1:9" x14ac:dyDescent="0.3">
      <c r="B25" s="61"/>
      <c r="C25" s="61"/>
      <c r="D25" s="61"/>
      <c r="E25" s="61"/>
      <c r="F25" s="64"/>
      <c r="G25" s="61"/>
      <c r="H25" s="61"/>
      <c r="I25" s="61"/>
    </row>
    <row r="26" spans="1:9" x14ac:dyDescent="0.3">
      <c r="F26" s="63"/>
      <c r="G26" s="61"/>
    </row>
    <row r="27" spans="1:9" x14ac:dyDescent="0.3">
      <c r="F27" s="63"/>
      <c r="G27" s="61"/>
    </row>
    <row r="28" spans="1:9" x14ac:dyDescent="0.3">
      <c r="F28" s="63"/>
      <c r="G28" s="61"/>
    </row>
    <row r="29" spans="1:9" x14ac:dyDescent="0.3">
      <c r="F29" s="63"/>
      <c r="G29" s="61"/>
    </row>
    <row r="30" spans="1:9" x14ac:dyDescent="0.3">
      <c r="B30" s="63"/>
      <c r="C30" s="61"/>
      <c r="D30" s="61"/>
      <c r="E30" s="61"/>
      <c r="F30" s="61"/>
      <c r="G30" s="61"/>
    </row>
    <row r="31" spans="1:9" x14ac:dyDescent="0.3">
      <c r="B31" s="63"/>
      <c r="C31" s="61"/>
      <c r="D31" s="61"/>
      <c r="E31" s="61"/>
      <c r="F31" s="61"/>
    </row>
    <row r="32" spans="1:9" x14ac:dyDescent="0.3">
      <c r="B32" s="63"/>
      <c r="C32" s="61"/>
      <c r="D32" s="61"/>
      <c r="E32" s="61"/>
      <c r="F32" s="61"/>
    </row>
    <row r="33" spans="2:6" x14ac:dyDescent="0.3">
      <c r="B33" s="63"/>
      <c r="C33" s="61"/>
      <c r="D33" s="61"/>
      <c r="E33" s="61"/>
      <c r="F33" s="61"/>
    </row>
    <row r="34" spans="2:6" x14ac:dyDescent="0.3">
      <c r="B34" s="63"/>
      <c r="C34" s="61"/>
      <c r="D34" s="64"/>
      <c r="E34" s="64"/>
      <c r="F34" s="64"/>
    </row>
    <row r="35" spans="2:6" x14ac:dyDescent="0.3">
      <c r="B35" s="63"/>
      <c r="C35" s="61"/>
      <c r="D35" s="61"/>
      <c r="E35" s="61"/>
      <c r="F35" s="61"/>
    </row>
    <row r="36" spans="2:6" x14ac:dyDescent="0.3">
      <c r="B36" s="63"/>
      <c r="C36" s="61"/>
      <c r="D36" s="61"/>
      <c r="E36" s="61"/>
      <c r="F36" s="61"/>
    </row>
    <row r="37" spans="2:6" x14ac:dyDescent="0.3">
      <c r="B37" s="63"/>
      <c r="C37" s="61"/>
      <c r="D37" s="61"/>
      <c r="E37" s="61"/>
      <c r="F37" s="6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0"/>
  <sheetViews>
    <sheetView tabSelected="1" zoomScale="80" zoomScaleNormal="70" workbookViewId="0">
      <selection activeCell="U19" sqref="U19"/>
    </sheetView>
  </sheetViews>
  <sheetFormatPr baseColWidth="10" defaultRowHeight="14.4" x14ac:dyDescent="0.3"/>
  <cols>
    <col min="1" max="1" width="20.6640625" customWidth="1"/>
    <col min="2" max="2" width="11.5546875" bestFit="1" customWidth="1"/>
    <col min="3" max="5" width="12.33203125" bestFit="1" customWidth="1"/>
    <col min="6" max="9" width="11.5546875" bestFit="1" customWidth="1"/>
  </cols>
  <sheetData>
    <row r="1" spans="1:9" ht="18" x14ac:dyDescent="0.35">
      <c r="A1" s="66" t="s">
        <v>57</v>
      </c>
    </row>
    <row r="2" spans="1:9" x14ac:dyDescent="0.3">
      <c r="A2" s="62" t="s">
        <v>48</v>
      </c>
      <c r="B2" s="62">
        <v>0</v>
      </c>
      <c r="C2" s="62" t="s">
        <v>29</v>
      </c>
      <c r="D2" s="62" t="s">
        <v>22</v>
      </c>
      <c r="E2" s="62" t="s">
        <v>30</v>
      </c>
      <c r="F2" s="62" t="s">
        <v>28</v>
      </c>
      <c r="G2" s="62" t="s">
        <v>27</v>
      </c>
      <c r="H2" s="62" t="s">
        <v>26</v>
      </c>
      <c r="I2" s="62" t="s">
        <v>25</v>
      </c>
    </row>
    <row r="3" spans="1:9" x14ac:dyDescent="0.3">
      <c r="A3" s="62">
        <v>0</v>
      </c>
      <c r="B3" s="61">
        <v>4.5228787452803374</v>
      </c>
      <c r="C3" s="61">
        <v>5.1249387366082999</v>
      </c>
      <c r="D3" s="61">
        <v>4.8239087409443187</v>
      </c>
      <c r="E3" s="61">
        <v>4.9700367766225568</v>
      </c>
      <c r="F3" s="61">
        <v>4.9378520932511556</v>
      </c>
      <c r="G3" s="61">
        <v>4.9208187539523749</v>
      </c>
      <c r="H3" s="61">
        <v>4.8450980400142569</v>
      </c>
      <c r="I3" s="61">
        <v>4.8450980400142569</v>
      </c>
    </row>
    <row r="4" spans="1:9" x14ac:dyDescent="0.3">
      <c r="A4" s="62">
        <v>0.5</v>
      </c>
      <c r="B4" s="61">
        <v>5</v>
      </c>
      <c r="C4" s="61">
        <v>4.865301426102544</v>
      </c>
      <c r="D4" s="61">
        <v>5.3010299956639813</v>
      </c>
      <c r="E4" s="61">
        <v>4.7269987279362624</v>
      </c>
      <c r="F4" s="61">
        <v>3.8846065812979305</v>
      </c>
      <c r="G4" s="61">
        <v>2.2218487496163561</v>
      </c>
      <c r="H4" s="61">
        <v>1.8239087409443189</v>
      </c>
      <c r="I4" s="61">
        <v>1.3010299956639813</v>
      </c>
    </row>
    <row r="5" spans="1:9" x14ac:dyDescent="0.3">
      <c r="A5" s="62">
        <v>1</v>
      </c>
      <c r="B5" s="61">
        <v>5.4771212547196626</v>
      </c>
      <c r="C5" s="61">
        <v>5.2218487496163561</v>
      </c>
      <c r="D5" s="61">
        <v>5</v>
      </c>
      <c r="E5" s="61">
        <v>3.6690067809585756</v>
      </c>
      <c r="F5" s="61">
        <v>2.3679767852945943</v>
      </c>
      <c r="G5" s="61">
        <v>1.3010299956639813</v>
      </c>
      <c r="H5" s="61">
        <v>1.3010299956639813</v>
      </c>
      <c r="I5" s="61">
        <v>1.3010299956639813</v>
      </c>
    </row>
    <row r="6" spans="1:9" x14ac:dyDescent="0.3">
      <c r="A6" s="62">
        <v>2</v>
      </c>
      <c r="B6" s="61">
        <v>5.9030899869919438</v>
      </c>
      <c r="C6" s="61">
        <v>5.7781512503836439</v>
      </c>
      <c r="D6" s="61">
        <v>4.5642714304385628</v>
      </c>
      <c r="E6" s="61">
        <v>2.6690067809585756</v>
      </c>
      <c r="F6" s="61">
        <v>1.5228787452803376</v>
      </c>
      <c r="G6" s="61">
        <v>1.3010299956639813</v>
      </c>
      <c r="H6" s="61">
        <v>1.3010299956639813</v>
      </c>
      <c r="I6" s="61">
        <v>1.3010299956639813</v>
      </c>
    </row>
    <row r="7" spans="1:9" x14ac:dyDescent="0.3">
      <c r="A7" s="62">
        <v>4</v>
      </c>
      <c r="B7" s="61">
        <v>7.5642714304385628</v>
      </c>
      <c r="C7" s="61">
        <v>7.2218487496163561</v>
      </c>
      <c r="D7" s="61">
        <v>3.5228787452803374</v>
      </c>
      <c r="E7" s="61">
        <v>1.8239087409443189</v>
      </c>
      <c r="F7" s="61">
        <v>1.3010299956639813</v>
      </c>
      <c r="G7" s="61">
        <v>1.3010299956639813</v>
      </c>
      <c r="H7" s="61">
        <v>1.3010299956639813</v>
      </c>
      <c r="I7" s="61">
        <v>1.3010299956639813</v>
      </c>
    </row>
    <row r="8" spans="1:9" x14ac:dyDescent="0.3">
      <c r="A8" s="62">
        <v>6</v>
      </c>
      <c r="B8" s="61">
        <v>8.6989700043360187</v>
      </c>
      <c r="C8" s="61">
        <v>7.7533276666586115</v>
      </c>
      <c r="D8" s="61">
        <v>4.6989700043360187</v>
      </c>
      <c r="E8" s="61">
        <v>1.3010299956639813</v>
      </c>
      <c r="F8" s="61">
        <v>1.3010299956639813</v>
      </c>
      <c r="G8" s="61">
        <v>1.3010299956639813</v>
      </c>
      <c r="H8" s="61">
        <v>1.3010299956639813</v>
      </c>
      <c r="I8" s="61">
        <v>1.3010299956639813</v>
      </c>
    </row>
    <row r="9" spans="1:9" x14ac:dyDescent="0.3">
      <c r="A9" s="62">
        <v>8</v>
      </c>
      <c r="B9" s="61">
        <v>8.4771212547196626</v>
      </c>
      <c r="C9" s="61">
        <v>8.1249387366082999</v>
      </c>
      <c r="D9" s="61">
        <v>5</v>
      </c>
      <c r="E9" s="61">
        <v>1.3010299956639813</v>
      </c>
      <c r="F9" s="61">
        <v>1.3010299956639813</v>
      </c>
      <c r="G9" s="61">
        <v>1.3010299956639813</v>
      </c>
      <c r="H9" s="61">
        <v>1.3010299956639813</v>
      </c>
      <c r="I9" s="61">
        <v>1.3010299956639813</v>
      </c>
    </row>
    <row r="10" spans="1:9" x14ac:dyDescent="0.3">
      <c r="A10">
        <v>24</v>
      </c>
      <c r="B10" s="61">
        <v>8.6368220975871743</v>
      </c>
      <c r="C10" s="61">
        <v>8.3679767852945943</v>
      </c>
      <c r="D10" s="61">
        <v>5.3679767852945943</v>
      </c>
      <c r="E10" s="61">
        <v>1.3010299956639813</v>
      </c>
      <c r="F10" s="61">
        <v>1.3010299956639813</v>
      </c>
      <c r="G10" s="61">
        <v>1.3010299956639813</v>
      </c>
      <c r="H10" s="61">
        <v>1.3010299956639813</v>
      </c>
      <c r="I10" s="61">
        <v>1.3010299956639813</v>
      </c>
    </row>
    <row r="12" spans="1:9" ht="18" x14ac:dyDescent="0.35">
      <c r="A12" s="66" t="s">
        <v>59</v>
      </c>
    </row>
    <row r="13" spans="1:9" x14ac:dyDescent="0.3">
      <c r="A13" t="s">
        <v>39</v>
      </c>
      <c r="B13" t="s">
        <v>40</v>
      </c>
    </row>
    <row r="14" spans="1:9" x14ac:dyDescent="0.3">
      <c r="B14" s="63">
        <v>0</v>
      </c>
      <c r="C14" s="63">
        <v>0.5</v>
      </c>
      <c r="D14" s="63">
        <v>1</v>
      </c>
      <c r="E14" s="63">
        <v>2</v>
      </c>
      <c r="F14" s="63">
        <v>4</v>
      </c>
      <c r="G14" s="63">
        <v>8</v>
      </c>
      <c r="H14" s="63">
        <v>16</v>
      </c>
      <c r="I14" s="63">
        <v>32</v>
      </c>
    </row>
    <row r="15" spans="1:9" x14ac:dyDescent="0.3">
      <c r="A15" t="s">
        <v>41</v>
      </c>
      <c r="B15" s="61">
        <f>(B3+B4)/2*($A4-$A3)</f>
        <v>2.3807196863200843</v>
      </c>
      <c r="C15" s="61">
        <f t="shared" ref="C15:I15" si="0">(C3+C4)/2*($A4-$A3)</f>
        <v>2.497560040677711</v>
      </c>
      <c r="D15" s="61">
        <f t="shared" si="0"/>
        <v>2.531234684152075</v>
      </c>
      <c r="E15" s="61">
        <f t="shared" si="0"/>
        <v>2.4242588761397048</v>
      </c>
      <c r="F15" s="61">
        <f t="shared" si="0"/>
        <v>2.2056146686372715</v>
      </c>
      <c r="G15" s="61">
        <f t="shared" si="0"/>
        <v>1.7856668758921828</v>
      </c>
      <c r="H15" s="61">
        <f t="shared" si="0"/>
        <v>1.6672516952396439</v>
      </c>
      <c r="I15" s="61">
        <f t="shared" si="0"/>
        <v>1.5365320089195595</v>
      </c>
    </row>
    <row r="16" spans="1:9" x14ac:dyDescent="0.3">
      <c r="A16" t="s">
        <v>42</v>
      </c>
      <c r="B16" s="61">
        <f t="shared" ref="B16:B21" si="1">(B4+B5)/2*($A5-$A4)</f>
        <v>2.6192803136799157</v>
      </c>
      <c r="C16" s="61">
        <f t="shared" ref="C16:I21" si="2">(C4+C5)/2*($A5-$A4)</f>
        <v>2.521787543929725</v>
      </c>
      <c r="D16" s="61">
        <f t="shared" si="2"/>
        <v>2.5752574989159953</v>
      </c>
      <c r="E16" s="61">
        <f t="shared" si="2"/>
        <v>2.0990013772237095</v>
      </c>
      <c r="F16" s="61">
        <f t="shared" si="2"/>
        <v>1.5631458416481312</v>
      </c>
      <c r="G16" s="61">
        <f t="shared" si="2"/>
        <v>0.88071968632008435</v>
      </c>
      <c r="H16" s="61">
        <f t="shared" si="2"/>
        <v>0.78123468415207498</v>
      </c>
      <c r="I16" s="61">
        <f t="shared" si="2"/>
        <v>0.65051499783199063</v>
      </c>
    </row>
    <row r="17" spans="1:9" x14ac:dyDescent="0.3">
      <c r="A17" t="s">
        <v>43</v>
      </c>
      <c r="B17" s="61">
        <f t="shared" si="1"/>
        <v>5.6901056208558032</v>
      </c>
      <c r="C17" s="61">
        <f t="shared" si="2"/>
        <v>5.5</v>
      </c>
      <c r="D17" s="61">
        <f t="shared" si="2"/>
        <v>4.7821357152192814</v>
      </c>
      <c r="E17" s="61">
        <f t="shared" si="2"/>
        <v>3.1690067809585756</v>
      </c>
      <c r="F17" s="61">
        <f t="shared" si="2"/>
        <v>1.9454277652874659</v>
      </c>
      <c r="G17" s="61">
        <f t="shared" si="2"/>
        <v>1.3010299956639813</v>
      </c>
      <c r="H17" s="61">
        <f t="shared" si="2"/>
        <v>1.3010299956639813</v>
      </c>
      <c r="I17" s="61">
        <f t="shared" si="2"/>
        <v>1.3010299956639813</v>
      </c>
    </row>
    <row r="18" spans="1:9" x14ac:dyDescent="0.3">
      <c r="A18" t="s">
        <v>44</v>
      </c>
      <c r="B18" s="61">
        <f t="shared" si="1"/>
        <v>13.467361417430507</v>
      </c>
      <c r="C18" s="61">
        <f t="shared" si="2"/>
        <v>13</v>
      </c>
      <c r="D18" s="61">
        <f t="shared" si="2"/>
        <v>8.0871501757189002</v>
      </c>
      <c r="E18" s="61">
        <f t="shared" si="2"/>
        <v>4.4929155219028942</v>
      </c>
      <c r="F18" s="61">
        <f t="shared" si="2"/>
        <v>2.8239087409443187</v>
      </c>
      <c r="G18" s="61">
        <f t="shared" si="2"/>
        <v>2.6020599913279625</v>
      </c>
      <c r="H18" s="61">
        <f t="shared" si="2"/>
        <v>2.6020599913279625</v>
      </c>
      <c r="I18" s="61">
        <f t="shared" si="2"/>
        <v>2.6020599913279625</v>
      </c>
    </row>
    <row r="19" spans="1:9" x14ac:dyDescent="0.3">
      <c r="A19" t="s">
        <v>45</v>
      </c>
      <c r="B19" s="61">
        <f t="shared" si="1"/>
        <v>16.263241434774582</v>
      </c>
      <c r="C19" s="61">
        <f t="shared" si="2"/>
        <v>14.975176416274968</v>
      </c>
      <c r="D19" s="61">
        <f t="shared" si="2"/>
        <v>8.2218487496163561</v>
      </c>
      <c r="E19" s="61">
        <f t="shared" si="2"/>
        <v>3.1249387366082999</v>
      </c>
      <c r="F19" s="61">
        <f t="shared" si="2"/>
        <v>2.6020599913279625</v>
      </c>
      <c r="G19" s="61">
        <f t="shared" si="2"/>
        <v>2.6020599913279625</v>
      </c>
      <c r="H19" s="61">
        <f t="shared" si="2"/>
        <v>2.6020599913279625</v>
      </c>
      <c r="I19" s="61">
        <f t="shared" si="2"/>
        <v>2.6020599913279625</v>
      </c>
    </row>
    <row r="20" spans="1:9" x14ac:dyDescent="0.3">
      <c r="A20" t="s">
        <v>46</v>
      </c>
      <c r="B20" s="61">
        <f t="shared" si="1"/>
        <v>17.176091259055681</v>
      </c>
      <c r="C20" s="61">
        <f t="shared" si="2"/>
        <v>15.878266403266911</v>
      </c>
      <c r="D20" s="61">
        <f t="shared" si="2"/>
        <v>9.6989700043360187</v>
      </c>
      <c r="E20" s="61">
        <f t="shared" si="2"/>
        <v>2.6020599913279625</v>
      </c>
      <c r="F20" s="61">
        <f t="shared" si="2"/>
        <v>2.6020599913279625</v>
      </c>
      <c r="G20" s="61">
        <f t="shared" si="2"/>
        <v>2.6020599913279625</v>
      </c>
      <c r="H20" s="61">
        <f t="shared" si="2"/>
        <v>2.6020599913279625</v>
      </c>
      <c r="I20" s="61">
        <f t="shared" si="2"/>
        <v>2.6020599913279625</v>
      </c>
    </row>
    <row r="21" spans="1:9" x14ac:dyDescent="0.3">
      <c r="A21" t="s">
        <v>47</v>
      </c>
      <c r="B21" s="61">
        <f t="shared" si="1"/>
        <v>136.9115468184547</v>
      </c>
      <c r="C21" s="61">
        <f t="shared" si="2"/>
        <v>131.94332417522315</v>
      </c>
      <c r="D21" s="61">
        <f t="shared" si="2"/>
        <v>82.943814282356755</v>
      </c>
      <c r="E21" s="61">
        <f t="shared" si="2"/>
        <v>20.8164799306237</v>
      </c>
      <c r="F21" s="61">
        <f t="shared" si="2"/>
        <v>20.8164799306237</v>
      </c>
      <c r="G21" s="61">
        <f t="shared" si="2"/>
        <v>20.8164799306237</v>
      </c>
      <c r="H21" s="61">
        <f t="shared" si="2"/>
        <v>20.8164799306237</v>
      </c>
      <c r="I21" s="61">
        <f t="shared" si="2"/>
        <v>20.8164799306237</v>
      </c>
    </row>
    <row r="22" spans="1:9" ht="18" x14ac:dyDescent="0.35">
      <c r="A22" s="66" t="s">
        <v>60</v>
      </c>
    </row>
    <row r="23" spans="1:9" x14ac:dyDescent="0.3">
      <c r="A23" s="62" t="s">
        <v>52</v>
      </c>
      <c r="B23" s="64">
        <f>SUM(B15:B21)</f>
        <v>194.50834655057128</v>
      </c>
      <c r="C23" s="64">
        <f t="shared" ref="C23:I23" si="3">SUM(C15:C21)</f>
        <v>186.31611457937248</v>
      </c>
      <c r="D23" s="64">
        <f t="shared" si="3"/>
        <v>118.84041111031539</v>
      </c>
      <c r="E23" s="64">
        <f t="shared" si="3"/>
        <v>38.72866121478485</v>
      </c>
      <c r="F23" s="64">
        <f t="shared" si="3"/>
        <v>34.55869692979681</v>
      </c>
      <c r="G23" s="64">
        <f t="shared" si="3"/>
        <v>32.590076462483836</v>
      </c>
      <c r="H23" s="64">
        <f t="shared" si="3"/>
        <v>32.372176279663286</v>
      </c>
      <c r="I23" s="64">
        <f t="shared" si="3"/>
        <v>32.110736907023117</v>
      </c>
    </row>
    <row r="24" spans="1:9" ht="12" customHeight="1" x14ac:dyDescent="0.3"/>
    <row r="25" spans="1:9" x14ac:dyDescent="0.3">
      <c r="B25" s="61"/>
      <c r="C25" s="61"/>
      <c r="D25" s="61"/>
      <c r="E25" s="61"/>
      <c r="F25" s="61"/>
      <c r="G25" s="61"/>
      <c r="H25" s="61"/>
      <c r="I25" s="61"/>
    </row>
    <row r="26" spans="1:9" ht="18" x14ac:dyDescent="0.35">
      <c r="A26" s="66" t="s">
        <v>67</v>
      </c>
    </row>
    <row r="27" spans="1:9" x14ac:dyDescent="0.3">
      <c r="A27" t="s">
        <v>66</v>
      </c>
    </row>
    <row r="29" spans="1:9" x14ac:dyDescent="0.3">
      <c r="A29" s="68" t="s">
        <v>69</v>
      </c>
      <c r="B29" s="61">
        <f>LOG(33)*24</f>
        <v>36.444334557069297</v>
      </c>
      <c r="C29" s="61">
        <f t="shared" ref="C29:I29" si="4">LOG(33)*24</f>
        <v>36.444334557069297</v>
      </c>
      <c r="D29" s="61">
        <f t="shared" si="4"/>
        <v>36.444334557069297</v>
      </c>
      <c r="E29" s="61">
        <f t="shared" si="4"/>
        <v>36.444334557069297</v>
      </c>
      <c r="F29" s="61">
        <f t="shared" si="4"/>
        <v>36.444334557069297</v>
      </c>
      <c r="G29" s="61">
        <f t="shared" si="4"/>
        <v>36.444334557069297</v>
      </c>
      <c r="H29" s="61">
        <f t="shared" si="4"/>
        <v>36.444334557069297</v>
      </c>
      <c r="I29" s="61">
        <f t="shared" si="4"/>
        <v>36.444334557069297</v>
      </c>
    </row>
    <row r="30" spans="1:9" x14ac:dyDescent="0.3">
      <c r="A30" t="s">
        <v>70</v>
      </c>
      <c r="B30" s="61">
        <f t="shared" ref="B30:I30" si="5">B23-B29</f>
        <v>158.06401199350199</v>
      </c>
      <c r="C30" s="61">
        <f t="shared" si="5"/>
        <v>149.8717800223032</v>
      </c>
      <c r="D30" s="61">
        <f t="shared" si="5"/>
        <v>82.39607655324609</v>
      </c>
      <c r="E30" s="61">
        <f t="shared" si="5"/>
        <v>2.2843266577155532</v>
      </c>
      <c r="F30" s="61">
        <f t="shared" si="5"/>
        <v>-1.8856376272724873</v>
      </c>
      <c r="G30" s="61">
        <f t="shared" si="5"/>
        <v>-3.854258094585461</v>
      </c>
      <c r="H30" s="61">
        <f t="shared" si="5"/>
        <v>-4.072158277406011</v>
      </c>
      <c r="I30" s="61">
        <f t="shared" si="5"/>
        <v>-4.3335976500461797</v>
      </c>
    </row>
    <row r="31" spans="1:9" x14ac:dyDescent="0.3">
      <c r="A31" t="s">
        <v>68</v>
      </c>
      <c r="B31" s="61">
        <f t="shared" ref="B31:I31" si="6">100*(1-B30/$B30)</f>
        <v>0</v>
      </c>
      <c r="C31" s="61">
        <f t="shared" si="6"/>
        <v>5.1828571651942994</v>
      </c>
      <c r="D31" s="61">
        <f t="shared" si="6"/>
        <v>47.871703676208476</v>
      </c>
      <c r="E31" s="61">
        <f t="shared" si="6"/>
        <v>98.554809137826098</v>
      </c>
      <c r="F31" s="61">
        <f t="shared" si="6"/>
        <v>101.19295822210941</v>
      </c>
      <c r="G31" s="61">
        <f t="shared" si="6"/>
        <v>102.43841595944301</v>
      </c>
      <c r="H31" s="61">
        <f t="shared" si="6"/>
        <v>102.5762716168266</v>
      </c>
      <c r="I31" s="61">
        <f t="shared" si="6"/>
        <v>102.74167256378659</v>
      </c>
    </row>
    <row r="34" spans="1:9" ht="18" x14ac:dyDescent="0.35">
      <c r="A34" s="66" t="s">
        <v>61</v>
      </c>
    </row>
    <row r="35" spans="1:9" ht="18" x14ac:dyDescent="0.35">
      <c r="A35" s="66" t="s">
        <v>62</v>
      </c>
    </row>
    <row r="36" spans="1:9" x14ac:dyDescent="0.3">
      <c r="A36" t="s">
        <v>49</v>
      </c>
      <c r="B36" s="61">
        <f>B23/24</f>
        <v>8.1045144396071365</v>
      </c>
      <c r="C36" s="61">
        <f t="shared" ref="C36:I36" si="7">C23/24</f>
        <v>7.763171440807187</v>
      </c>
      <c r="D36" s="61">
        <f t="shared" si="7"/>
        <v>4.9516837962631408</v>
      </c>
      <c r="E36" s="61">
        <f t="shared" si="7"/>
        <v>1.613694217282702</v>
      </c>
      <c r="F36" s="61">
        <f t="shared" si="7"/>
        <v>1.4399457054082003</v>
      </c>
      <c r="G36" s="61">
        <f t="shared" si="7"/>
        <v>1.3579198526034932</v>
      </c>
      <c r="H36" s="61">
        <f t="shared" si="7"/>
        <v>1.3488406783193037</v>
      </c>
      <c r="I36" s="61">
        <f t="shared" si="7"/>
        <v>1.3379473711259633</v>
      </c>
    </row>
    <row r="37" spans="1:9" x14ac:dyDescent="0.3">
      <c r="A37" t="s">
        <v>53</v>
      </c>
      <c r="B37" s="61">
        <f>B36-$B$36</f>
        <v>0</v>
      </c>
      <c r="C37" s="61">
        <f t="shared" ref="C37:I37" si="8">C36-$B$36</f>
        <v>-0.34134299879994945</v>
      </c>
      <c r="D37" s="61">
        <f t="shared" si="8"/>
        <v>-3.1528306433439957</v>
      </c>
      <c r="E37" s="61">
        <f t="shared" si="8"/>
        <v>-6.4908202223244347</v>
      </c>
      <c r="F37" s="61">
        <f t="shared" si="8"/>
        <v>-6.6645687341989364</v>
      </c>
      <c r="G37" s="61">
        <f t="shared" si="8"/>
        <v>-6.746594587003643</v>
      </c>
      <c r="H37" s="61">
        <f t="shared" si="8"/>
        <v>-6.7556737612878326</v>
      </c>
      <c r="I37" s="61">
        <f t="shared" si="8"/>
        <v>-6.766567068481173</v>
      </c>
    </row>
    <row r="40" spans="1:9" ht="25.8" x14ac:dyDescent="0.5">
      <c r="A40" s="65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57"/>
  <sheetViews>
    <sheetView zoomScale="90" zoomScaleNormal="90" workbookViewId="0">
      <selection activeCell="A40" sqref="A40"/>
    </sheetView>
  </sheetViews>
  <sheetFormatPr baseColWidth="10" defaultRowHeight="14.4" x14ac:dyDescent="0.3"/>
  <cols>
    <col min="1" max="1" width="18.6640625" customWidth="1"/>
    <col min="2" max="2" width="11.5546875" bestFit="1" customWidth="1"/>
    <col min="3" max="5" width="12.33203125" bestFit="1" customWidth="1"/>
    <col min="6" max="9" width="11.5546875" bestFit="1" customWidth="1"/>
  </cols>
  <sheetData>
    <row r="1" spans="1:9" ht="18" x14ac:dyDescent="0.35">
      <c r="A1" s="66" t="s">
        <v>57</v>
      </c>
    </row>
    <row r="2" spans="1:9" x14ac:dyDescent="0.3">
      <c r="A2" t="s">
        <v>50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</row>
    <row r="3" spans="1:9" x14ac:dyDescent="0.3">
      <c r="A3">
        <v>0</v>
      </c>
      <c r="B3" s="61">
        <v>8</v>
      </c>
      <c r="C3" s="61">
        <v>8</v>
      </c>
      <c r="D3" s="61">
        <v>7.9700367766225568</v>
      </c>
      <c r="E3" s="61">
        <v>7.9030899869919438</v>
      </c>
      <c r="F3" s="61">
        <v>7.9378520932511556</v>
      </c>
      <c r="G3" s="61">
        <v>8.1249387366082999</v>
      </c>
      <c r="H3" s="61">
        <v>7.8016323462331663</v>
      </c>
      <c r="I3" s="61">
        <v>7.9852767431792939</v>
      </c>
    </row>
    <row r="4" spans="1:9" x14ac:dyDescent="0.3">
      <c r="A4">
        <v>0.5</v>
      </c>
      <c r="B4" s="61">
        <v>8.3679767852945943</v>
      </c>
      <c r="C4" s="61">
        <v>8.2218487496163561</v>
      </c>
      <c r="D4" s="61">
        <v>6.5228787452803374</v>
      </c>
      <c r="E4" s="61">
        <v>5.6989700043360187</v>
      </c>
      <c r="F4" s="61">
        <v>5.3679767852945943</v>
      </c>
      <c r="G4" s="61">
        <v>4.9030899869919438</v>
      </c>
      <c r="H4" s="61">
        <v>4.6989700043360187</v>
      </c>
      <c r="I4" s="61">
        <v>4.3010299956639813</v>
      </c>
    </row>
    <row r="5" spans="1:9" x14ac:dyDescent="0.3">
      <c r="A5">
        <v>1</v>
      </c>
      <c r="B5" s="61">
        <v>8.6989700043360187</v>
      </c>
      <c r="C5" s="61">
        <v>7.8239087409443187</v>
      </c>
      <c r="D5" s="61">
        <v>5.6020599913279625</v>
      </c>
      <c r="E5" s="61">
        <v>5.3679767852945943</v>
      </c>
      <c r="F5" s="61">
        <v>4.9542425094393252</v>
      </c>
      <c r="G5" s="61">
        <v>4.3010299956639813</v>
      </c>
      <c r="H5" s="61">
        <v>4.3679767852945943</v>
      </c>
      <c r="I5" s="61">
        <v>3.9378520932511556</v>
      </c>
    </row>
    <row r="6" spans="1:9" x14ac:dyDescent="0.3">
      <c r="A6">
        <v>2</v>
      </c>
      <c r="B6" s="61">
        <v>8.5642714304385628</v>
      </c>
      <c r="C6" s="61">
        <v>7.8239087409443187</v>
      </c>
      <c r="D6" s="61">
        <v>5.2218487496163561</v>
      </c>
      <c r="E6" s="61">
        <v>5.4259687322722812</v>
      </c>
      <c r="F6" s="61">
        <v>4.5642714304385628</v>
      </c>
      <c r="G6" s="61">
        <v>4.1249387366082999</v>
      </c>
      <c r="H6" s="61">
        <v>3.8239087409443187</v>
      </c>
      <c r="I6" s="61">
        <v>3.3010299956639813</v>
      </c>
    </row>
    <row r="7" spans="1:9" x14ac:dyDescent="0.3">
      <c r="A7">
        <v>4</v>
      </c>
      <c r="B7" s="61">
        <v>8.9542425094393252</v>
      </c>
      <c r="C7" s="61">
        <v>7.8450980400142569</v>
      </c>
      <c r="D7" s="61">
        <v>5.3679767852945943</v>
      </c>
      <c r="E7" s="61">
        <v>5.2218487496163561</v>
      </c>
      <c r="F7" s="61">
        <v>4.7533276666586115</v>
      </c>
      <c r="G7" s="61">
        <v>3.4259687322722812</v>
      </c>
      <c r="H7" s="61">
        <v>3.3679767852945943</v>
      </c>
      <c r="I7" s="61">
        <v>2.8239087409443187</v>
      </c>
    </row>
    <row r="8" spans="1:9" x14ac:dyDescent="0.3">
      <c r="A8">
        <v>6</v>
      </c>
      <c r="B8" s="61">
        <v>8.6690067809585756</v>
      </c>
      <c r="C8" s="61">
        <v>7.8450980400142569</v>
      </c>
      <c r="D8" s="61">
        <v>5.2218487496163561</v>
      </c>
      <c r="E8" s="61">
        <v>4.9700367766225568</v>
      </c>
      <c r="F8" s="61">
        <v>4.4771212547196626</v>
      </c>
      <c r="G8" s="61">
        <v>3.4259687322722812</v>
      </c>
      <c r="H8" s="61">
        <v>2.5228787452803374</v>
      </c>
      <c r="I8" s="61">
        <v>2.5228787452803374</v>
      </c>
    </row>
    <row r="9" spans="1:9" x14ac:dyDescent="0.3">
      <c r="A9">
        <v>8</v>
      </c>
      <c r="B9" s="61">
        <v>8.9700367766225568</v>
      </c>
      <c r="C9" s="61">
        <v>7.8016323462331663</v>
      </c>
      <c r="D9" s="61">
        <v>5.4259687322722812</v>
      </c>
      <c r="E9" s="61">
        <v>4.9378520932511556</v>
      </c>
      <c r="F9" s="61">
        <v>4.3679767852945943</v>
      </c>
      <c r="G9" s="61">
        <v>3.4259687322722812</v>
      </c>
      <c r="H9" s="61">
        <v>2.3010299956639813</v>
      </c>
      <c r="I9" s="61">
        <v>1.8239087409443189</v>
      </c>
    </row>
    <row r="10" spans="1:9" x14ac:dyDescent="0.3">
      <c r="A10">
        <v>24</v>
      </c>
      <c r="B10" s="61">
        <v>8.865301426102544</v>
      </c>
      <c r="C10" s="61">
        <v>8.6989700043360187</v>
      </c>
      <c r="D10" s="61">
        <v>5.1249387366082999</v>
      </c>
      <c r="E10" s="61">
        <v>4.9030899869919438</v>
      </c>
      <c r="F10" s="61">
        <v>4.8016323462331663</v>
      </c>
      <c r="G10" s="61">
        <v>2.9030899869919438</v>
      </c>
      <c r="H10" s="61">
        <v>2.3679767852945943</v>
      </c>
      <c r="I10" s="61">
        <v>1.3010299956639813</v>
      </c>
    </row>
    <row r="11" spans="1:9" x14ac:dyDescent="0.3">
      <c r="B11" s="61"/>
      <c r="C11" s="61"/>
      <c r="D11" s="61"/>
      <c r="E11" s="61"/>
      <c r="F11" s="61"/>
      <c r="G11" s="61"/>
      <c r="H11" s="61"/>
      <c r="I11" s="61"/>
    </row>
    <row r="12" spans="1:9" ht="18" x14ac:dyDescent="0.35">
      <c r="A12" s="66" t="s">
        <v>59</v>
      </c>
    </row>
    <row r="13" spans="1:9" x14ac:dyDescent="0.3">
      <c r="A13" t="s">
        <v>39</v>
      </c>
      <c r="B13" t="s">
        <v>40</v>
      </c>
    </row>
    <row r="14" spans="1:9" x14ac:dyDescent="0.3">
      <c r="B14" s="63">
        <v>0</v>
      </c>
      <c r="C14" s="63">
        <v>1</v>
      </c>
      <c r="D14" s="63">
        <v>4</v>
      </c>
      <c r="E14" s="63">
        <v>8</v>
      </c>
      <c r="F14" s="63">
        <v>16</v>
      </c>
      <c r="G14" s="63">
        <v>32</v>
      </c>
      <c r="H14" s="63">
        <v>64</v>
      </c>
      <c r="I14" s="63">
        <v>128</v>
      </c>
    </row>
    <row r="15" spans="1:9" x14ac:dyDescent="0.3">
      <c r="A15" t="s">
        <v>41</v>
      </c>
      <c r="B15" s="61">
        <f t="shared" ref="B15:B21" si="0">(B3+B4)/2*($A4-$A3)</f>
        <v>4.0919941963236486</v>
      </c>
      <c r="C15" s="61">
        <f t="shared" ref="C15:I15" si="1">(C3+C4)/2*($A4-$A3)</f>
        <v>4.055462187404089</v>
      </c>
      <c r="D15" s="61">
        <f t="shared" si="1"/>
        <v>3.6232288804757236</v>
      </c>
      <c r="E15" s="61">
        <f t="shared" si="1"/>
        <v>3.4005149978319906</v>
      </c>
      <c r="F15" s="61">
        <f t="shared" si="1"/>
        <v>3.3264572196364375</v>
      </c>
      <c r="G15" s="61">
        <f t="shared" si="1"/>
        <v>3.2570071809000609</v>
      </c>
      <c r="H15" s="61">
        <f t="shared" si="1"/>
        <v>3.1251505876422963</v>
      </c>
      <c r="I15" s="61">
        <f t="shared" si="1"/>
        <v>3.071576684710819</v>
      </c>
    </row>
    <row r="16" spans="1:9" x14ac:dyDescent="0.3">
      <c r="A16" t="s">
        <v>42</v>
      </c>
      <c r="B16" s="61">
        <f t="shared" si="0"/>
        <v>4.2667366974076533</v>
      </c>
      <c r="C16" s="61">
        <f t="shared" ref="C16:I21" si="2">(C4+C5)/2*($A5-$A4)</f>
        <v>4.0114393726401687</v>
      </c>
      <c r="D16" s="61">
        <f t="shared" si="2"/>
        <v>3.031234684152075</v>
      </c>
      <c r="E16" s="61">
        <f t="shared" si="2"/>
        <v>2.7667366974076533</v>
      </c>
      <c r="F16" s="61">
        <f t="shared" si="2"/>
        <v>2.5805548236834799</v>
      </c>
      <c r="G16" s="61">
        <f t="shared" si="2"/>
        <v>2.3010299956639813</v>
      </c>
      <c r="H16" s="61">
        <f t="shared" si="2"/>
        <v>2.2667366974076533</v>
      </c>
      <c r="I16" s="61">
        <f t="shared" si="2"/>
        <v>2.0597205222287842</v>
      </c>
    </row>
    <row r="17" spans="1:20" x14ac:dyDescent="0.3">
      <c r="A17" t="s">
        <v>43</v>
      </c>
      <c r="B17" s="61">
        <f t="shared" si="0"/>
        <v>8.6316207173872908</v>
      </c>
      <c r="C17" s="61">
        <f t="shared" si="2"/>
        <v>7.8239087409443187</v>
      </c>
      <c r="D17" s="61">
        <f t="shared" si="2"/>
        <v>5.4119543704721593</v>
      </c>
      <c r="E17" s="61">
        <f t="shared" si="2"/>
        <v>5.3969727587834377</v>
      </c>
      <c r="F17" s="61">
        <f t="shared" si="2"/>
        <v>4.759256969938944</v>
      </c>
      <c r="G17" s="61">
        <f t="shared" si="2"/>
        <v>4.2129843661361406</v>
      </c>
      <c r="H17" s="61">
        <f t="shared" si="2"/>
        <v>4.0959427631194565</v>
      </c>
      <c r="I17" s="61">
        <f t="shared" si="2"/>
        <v>3.6194410444575684</v>
      </c>
    </row>
    <row r="18" spans="1:20" x14ac:dyDescent="0.3">
      <c r="A18" t="s">
        <v>44</v>
      </c>
      <c r="B18" s="61">
        <f t="shared" si="0"/>
        <v>17.518513939877888</v>
      </c>
      <c r="C18" s="61">
        <f t="shared" si="2"/>
        <v>15.669006780958576</v>
      </c>
      <c r="D18" s="61">
        <f t="shared" si="2"/>
        <v>10.58982553491095</v>
      </c>
      <c r="E18" s="61">
        <f t="shared" si="2"/>
        <v>10.647817481888637</v>
      </c>
      <c r="F18" s="61">
        <f t="shared" si="2"/>
        <v>9.3175990970971743</v>
      </c>
      <c r="G18" s="61">
        <f t="shared" si="2"/>
        <v>7.5509074688805811</v>
      </c>
      <c r="H18" s="61">
        <f t="shared" si="2"/>
        <v>7.191885526238913</v>
      </c>
      <c r="I18" s="61">
        <f t="shared" si="2"/>
        <v>6.1249387366082999</v>
      </c>
    </row>
    <row r="19" spans="1:20" x14ac:dyDescent="0.3">
      <c r="A19" t="s">
        <v>45</v>
      </c>
      <c r="B19" s="61">
        <f t="shared" si="0"/>
        <v>17.623249290397901</v>
      </c>
      <c r="C19" s="61">
        <f t="shared" si="2"/>
        <v>15.690196080028514</v>
      </c>
      <c r="D19" s="61">
        <f t="shared" si="2"/>
        <v>10.58982553491095</v>
      </c>
      <c r="E19" s="61">
        <f t="shared" si="2"/>
        <v>10.191885526238913</v>
      </c>
      <c r="F19" s="61">
        <f t="shared" si="2"/>
        <v>9.2304489213782741</v>
      </c>
      <c r="G19" s="61">
        <f t="shared" si="2"/>
        <v>6.8519374645445623</v>
      </c>
      <c r="H19" s="61">
        <f t="shared" si="2"/>
        <v>5.8908555305749317</v>
      </c>
      <c r="I19" s="61">
        <f t="shared" si="2"/>
        <v>5.346787486224656</v>
      </c>
    </row>
    <row r="20" spans="1:20" x14ac:dyDescent="0.3">
      <c r="A20" t="s">
        <v>46</v>
      </c>
      <c r="B20" s="61">
        <f t="shared" si="0"/>
        <v>17.639043557581132</v>
      </c>
      <c r="C20" s="61">
        <f t="shared" si="2"/>
        <v>15.646730386247423</v>
      </c>
      <c r="D20" s="61">
        <f t="shared" si="2"/>
        <v>10.647817481888637</v>
      </c>
      <c r="E20" s="61">
        <f t="shared" si="2"/>
        <v>9.9078888698737124</v>
      </c>
      <c r="F20" s="61">
        <f t="shared" si="2"/>
        <v>8.8450980400142569</v>
      </c>
      <c r="G20" s="61">
        <f t="shared" si="2"/>
        <v>6.8519374645445623</v>
      </c>
      <c r="H20" s="61">
        <f t="shared" si="2"/>
        <v>4.8239087409443187</v>
      </c>
      <c r="I20" s="61">
        <f t="shared" si="2"/>
        <v>4.346787486224656</v>
      </c>
    </row>
    <row r="21" spans="1:20" ht="18" x14ac:dyDescent="0.35">
      <c r="A21" s="66" t="s">
        <v>60</v>
      </c>
      <c r="B21" s="61">
        <f t="shared" si="0"/>
        <v>142.68270562180081</v>
      </c>
      <c r="C21" s="61">
        <f t="shared" si="2"/>
        <v>132.00481880455348</v>
      </c>
      <c r="D21" s="61">
        <f t="shared" si="2"/>
        <v>84.407259751044649</v>
      </c>
      <c r="E21" s="61">
        <f t="shared" si="2"/>
        <v>78.727536641944795</v>
      </c>
      <c r="F21" s="61">
        <f t="shared" si="2"/>
        <v>73.356873052222085</v>
      </c>
      <c r="G21" s="61">
        <f t="shared" si="2"/>
        <v>50.632469754113799</v>
      </c>
      <c r="H21" s="61">
        <f t="shared" si="2"/>
        <v>37.352054247668605</v>
      </c>
      <c r="I21" s="61">
        <f t="shared" si="2"/>
        <v>24.999509892866399</v>
      </c>
    </row>
    <row r="22" spans="1:20" x14ac:dyDescent="0.3">
      <c r="T22" s="61"/>
    </row>
    <row r="23" spans="1:20" x14ac:dyDescent="0.3">
      <c r="A23" s="62" t="s">
        <v>52</v>
      </c>
      <c r="B23" s="64">
        <f>SUM(B15:B21)</f>
        <v>212.45386402077631</v>
      </c>
      <c r="C23" s="64">
        <f t="shared" ref="C23:I23" si="3">SUM(C15:C21)</f>
        <v>194.90156235277658</v>
      </c>
      <c r="D23" s="64">
        <f t="shared" si="3"/>
        <v>128.30114623785514</v>
      </c>
      <c r="E23" s="64">
        <f t="shared" si="3"/>
        <v>121.03935297396914</v>
      </c>
      <c r="F23" s="64">
        <f t="shared" si="3"/>
        <v>111.41628812397065</v>
      </c>
      <c r="G23" s="64">
        <f t="shared" si="3"/>
        <v>81.658273694783688</v>
      </c>
      <c r="H23" s="64">
        <f t="shared" si="3"/>
        <v>64.746534093596182</v>
      </c>
      <c r="I23" s="64">
        <f t="shared" si="3"/>
        <v>49.568761853321185</v>
      </c>
      <c r="T23" s="61"/>
    </row>
    <row r="24" spans="1:20" ht="12" customHeight="1" x14ac:dyDescent="0.3">
      <c r="T24" s="61"/>
    </row>
    <row r="25" spans="1:20" x14ac:dyDescent="0.3">
      <c r="B25" s="61"/>
      <c r="C25" s="61"/>
      <c r="D25" s="61"/>
      <c r="E25" s="61"/>
      <c r="F25" s="61"/>
      <c r="G25" s="61"/>
      <c r="H25" s="61"/>
      <c r="I25" s="61"/>
      <c r="T25" s="61"/>
    </row>
    <row r="26" spans="1:20" ht="18" x14ac:dyDescent="0.35">
      <c r="A26" s="66" t="s">
        <v>67</v>
      </c>
      <c r="T26" s="61"/>
    </row>
    <row r="27" spans="1:20" x14ac:dyDescent="0.3">
      <c r="A27" t="s">
        <v>66</v>
      </c>
      <c r="T27" s="61"/>
    </row>
    <row r="28" spans="1:20" x14ac:dyDescent="0.3">
      <c r="T28" s="61"/>
    </row>
    <row r="29" spans="1:20" x14ac:dyDescent="0.3">
      <c r="A29" s="68" t="s">
        <v>69</v>
      </c>
      <c r="B29" s="61">
        <f>LOG(33)*24</f>
        <v>36.444334557069297</v>
      </c>
      <c r="C29" s="61">
        <f t="shared" ref="C29:I29" si="4">LOG(33)*24</f>
        <v>36.444334557069297</v>
      </c>
      <c r="D29" s="61">
        <f t="shared" si="4"/>
        <v>36.444334557069297</v>
      </c>
      <c r="E29" s="61">
        <f t="shared" si="4"/>
        <v>36.444334557069297</v>
      </c>
      <c r="F29" s="61">
        <f t="shared" si="4"/>
        <v>36.444334557069297</v>
      </c>
      <c r="G29" s="61">
        <f t="shared" si="4"/>
        <v>36.444334557069297</v>
      </c>
      <c r="H29" s="61">
        <f t="shared" si="4"/>
        <v>36.444334557069297</v>
      </c>
      <c r="I29" s="61">
        <f t="shared" si="4"/>
        <v>36.444334557069297</v>
      </c>
      <c r="T29" s="61"/>
    </row>
    <row r="30" spans="1:20" x14ac:dyDescent="0.3">
      <c r="A30" t="s">
        <v>70</v>
      </c>
      <c r="B30" s="61">
        <f t="shared" ref="B30:I30" si="5">B23-B29</f>
        <v>176.009529463707</v>
      </c>
      <c r="C30" s="61">
        <f t="shared" si="5"/>
        <v>158.4572277957073</v>
      </c>
      <c r="D30" s="61">
        <f t="shared" si="5"/>
        <v>91.856811680785839</v>
      </c>
      <c r="E30" s="61">
        <f t="shared" si="5"/>
        <v>84.595018416899848</v>
      </c>
      <c r="F30" s="61">
        <f t="shared" si="5"/>
        <v>74.971953566901348</v>
      </c>
      <c r="G30" s="61">
        <f t="shared" si="5"/>
        <v>45.213939137714391</v>
      </c>
      <c r="H30" s="61">
        <f t="shared" si="5"/>
        <v>28.302199536526885</v>
      </c>
      <c r="I30" s="61">
        <f t="shared" si="5"/>
        <v>13.124427296251888</v>
      </c>
    </row>
    <row r="31" spans="1:20" x14ac:dyDescent="0.3">
      <c r="A31" t="s">
        <v>68</v>
      </c>
      <c r="B31" s="61">
        <f t="shared" ref="B31:I31" si="6">100*(1-B30/$B30)</f>
        <v>0</v>
      </c>
      <c r="C31" s="61">
        <f t="shared" si="6"/>
        <v>9.9723587248263019</v>
      </c>
      <c r="D31" s="61">
        <f t="shared" si="6"/>
        <v>47.811455458878086</v>
      </c>
      <c r="E31" s="61">
        <f t="shared" si="6"/>
        <v>51.937250968935025</v>
      </c>
      <c r="F31" s="61">
        <f t="shared" si="6"/>
        <v>57.40460542373048</v>
      </c>
      <c r="G31" s="61">
        <f t="shared" si="6"/>
        <v>74.311652740917381</v>
      </c>
      <c r="H31" s="61">
        <f t="shared" si="6"/>
        <v>83.920075451163129</v>
      </c>
      <c r="I31" s="61">
        <f t="shared" si="6"/>
        <v>92.543342774541003</v>
      </c>
    </row>
    <row r="32" spans="1:20" x14ac:dyDescent="0.3">
      <c r="B32" s="61"/>
      <c r="C32" s="61"/>
      <c r="D32" s="61"/>
      <c r="E32" s="61"/>
      <c r="F32" s="61"/>
      <c r="G32" s="61"/>
      <c r="H32" s="61"/>
      <c r="I32" s="61"/>
    </row>
    <row r="34" spans="1:29" ht="18" x14ac:dyDescent="0.35">
      <c r="A34" s="66" t="s">
        <v>61</v>
      </c>
    </row>
    <row r="35" spans="1:29" ht="18" x14ac:dyDescent="0.35">
      <c r="A35" s="66" t="s">
        <v>62</v>
      </c>
    </row>
    <row r="36" spans="1:29" x14ac:dyDescent="0.3">
      <c r="A36" t="s">
        <v>49</v>
      </c>
      <c r="B36" s="61">
        <f>B23/24</f>
        <v>8.8522443341990122</v>
      </c>
      <c r="C36" s="61">
        <f t="shared" ref="C36:I36" si="7">C23/24</f>
        <v>8.1208984313656902</v>
      </c>
      <c r="D36" s="61">
        <f t="shared" si="7"/>
        <v>5.345881093243964</v>
      </c>
      <c r="E36" s="61">
        <f t="shared" si="7"/>
        <v>5.0433063739153807</v>
      </c>
      <c r="F36" s="61">
        <f t="shared" si="7"/>
        <v>4.6423453384987772</v>
      </c>
      <c r="G36" s="61">
        <f t="shared" si="7"/>
        <v>3.4024280706159868</v>
      </c>
      <c r="H36" s="61">
        <f t="shared" si="7"/>
        <v>2.6977722538998408</v>
      </c>
      <c r="I36" s="61">
        <f t="shared" si="7"/>
        <v>2.065365077221716</v>
      </c>
    </row>
    <row r="37" spans="1:29" x14ac:dyDescent="0.3">
      <c r="A37" t="s">
        <v>53</v>
      </c>
      <c r="B37" s="61">
        <f>B36-$B$36</f>
        <v>0</v>
      </c>
      <c r="C37" s="61">
        <f t="shared" ref="C37:I37" si="8">C36-$B$36</f>
        <v>-0.73134590283332201</v>
      </c>
      <c r="D37" s="61">
        <f t="shared" si="8"/>
        <v>-3.5063632409550483</v>
      </c>
      <c r="E37" s="61">
        <f t="shared" si="8"/>
        <v>-3.8089379602836315</v>
      </c>
      <c r="F37" s="61">
        <f t="shared" si="8"/>
        <v>-4.2098989957002351</v>
      </c>
      <c r="G37" s="61">
        <f t="shared" si="8"/>
        <v>-5.4498162635830258</v>
      </c>
      <c r="H37" s="61">
        <f t="shared" si="8"/>
        <v>-6.1544720802991719</v>
      </c>
      <c r="I37" s="61">
        <f t="shared" si="8"/>
        <v>-6.7868792569772962</v>
      </c>
    </row>
    <row r="40" spans="1:29" ht="25.8" x14ac:dyDescent="0.5">
      <c r="A40" s="65"/>
    </row>
    <row r="45" spans="1:29" x14ac:dyDescent="0.3">
      <c r="V45" s="63"/>
      <c r="W45" s="63"/>
      <c r="X45" s="63"/>
      <c r="Y45" s="63"/>
      <c r="Z45" s="63"/>
      <c r="AA45" s="63"/>
      <c r="AB45" s="63"/>
      <c r="AC45" s="63"/>
    </row>
    <row r="46" spans="1:29" x14ac:dyDescent="0.3">
      <c r="B46" s="61"/>
      <c r="C46" s="61"/>
      <c r="D46" s="61"/>
      <c r="E46" s="61"/>
      <c r="F46" s="61"/>
      <c r="G46" s="61"/>
      <c r="H46" s="61"/>
      <c r="I46" s="61"/>
      <c r="L46" s="63"/>
      <c r="M46" s="61"/>
      <c r="V46" s="61"/>
      <c r="W46" s="61"/>
      <c r="X46" s="61"/>
      <c r="Y46" s="61"/>
      <c r="Z46" s="61"/>
      <c r="AA46" s="61"/>
      <c r="AB46" s="61"/>
      <c r="AC46" s="61"/>
    </row>
    <row r="47" spans="1:29" x14ac:dyDescent="0.3">
      <c r="L47" s="63"/>
      <c r="M47" s="61"/>
    </row>
    <row r="48" spans="1:29" x14ac:dyDescent="0.3">
      <c r="L48" s="63"/>
      <c r="M48" s="61"/>
    </row>
    <row r="49" spans="12:23" x14ac:dyDescent="0.3">
      <c r="L49" s="63"/>
      <c r="M49" s="61"/>
    </row>
    <row r="50" spans="12:23" x14ac:dyDescent="0.3">
      <c r="L50" s="63"/>
      <c r="M50" s="61"/>
      <c r="V50" s="63"/>
      <c r="W50" s="61"/>
    </row>
    <row r="51" spans="12:23" x14ac:dyDescent="0.3">
      <c r="L51" s="63"/>
      <c r="M51" s="61"/>
      <c r="V51" s="63"/>
      <c r="W51" s="61"/>
    </row>
    <row r="52" spans="12:23" x14ac:dyDescent="0.3">
      <c r="L52" s="63"/>
      <c r="M52" s="61"/>
      <c r="V52" s="63"/>
      <c r="W52" s="61"/>
    </row>
    <row r="53" spans="12:23" x14ac:dyDescent="0.3">
      <c r="L53" s="63"/>
      <c r="M53" s="61"/>
      <c r="V53" s="63"/>
      <c r="W53" s="61"/>
    </row>
    <row r="54" spans="12:23" x14ac:dyDescent="0.3">
      <c r="V54" s="63"/>
      <c r="W54" s="61"/>
    </row>
    <row r="55" spans="12:23" x14ac:dyDescent="0.3">
      <c r="V55" s="63"/>
      <c r="W55" s="61"/>
    </row>
    <row r="56" spans="12:23" x14ac:dyDescent="0.3">
      <c r="V56" s="63"/>
      <c r="W56" s="61"/>
    </row>
    <row r="57" spans="12:23" x14ac:dyDescent="0.3">
      <c r="V57" s="63"/>
      <c r="W57" s="61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151"/>
  <sheetViews>
    <sheetView zoomScale="80" zoomScaleNormal="80" workbookViewId="0">
      <selection activeCell="G55" sqref="G55"/>
    </sheetView>
  </sheetViews>
  <sheetFormatPr baseColWidth="10" defaultRowHeight="14.4" x14ac:dyDescent="0.3"/>
  <sheetData>
    <row r="1" spans="1:82" x14ac:dyDescent="0.3">
      <c r="A1" t="s">
        <v>64</v>
      </c>
    </row>
    <row r="3" spans="1:82" ht="18" x14ac:dyDescent="0.35">
      <c r="A3" s="66" t="s">
        <v>63</v>
      </c>
    </row>
    <row r="4" spans="1:82" ht="15" thickBot="1" x14ac:dyDescent="0.35">
      <c r="B4" t="s">
        <v>21</v>
      </c>
      <c r="D4">
        <v>0</v>
      </c>
      <c r="K4" t="s">
        <v>21</v>
      </c>
      <c r="M4" t="s">
        <v>29</v>
      </c>
      <c r="T4" t="s">
        <v>21</v>
      </c>
      <c r="V4" t="s">
        <v>22</v>
      </c>
      <c r="AC4" t="s">
        <v>21</v>
      </c>
      <c r="AE4" t="s">
        <v>30</v>
      </c>
      <c r="AL4" t="s">
        <v>21</v>
      </c>
      <c r="AN4" t="s">
        <v>28</v>
      </c>
      <c r="AU4" t="s">
        <v>21</v>
      </c>
      <c r="AW4" t="s">
        <v>27</v>
      </c>
      <c r="BD4" t="s">
        <v>21</v>
      </c>
      <c r="BF4" t="s">
        <v>26</v>
      </c>
      <c r="BM4" t="s">
        <v>21</v>
      </c>
      <c r="BO4" t="s">
        <v>25</v>
      </c>
    </row>
    <row r="5" spans="1:82" ht="15" thickTop="1" x14ac:dyDescent="0.3">
      <c r="B5" s="1" t="s">
        <v>9</v>
      </c>
      <c r="C5" s="37" t="s">
        <v>11</v>
      </c>
      <c r="D5" s="38" t="s">
        <v>13</v>
      </c>
      <c r="E5" s="2" t="s">
        <v>16</v>
      </c>
      <c r="F5" s="3" t="s">
        <v>17</v>
      </c>
      <c r="G5" s="55" t="s">
        <v>19</v>
      </c>
      <c r="K5" s="1" t="s">
        <v>9</v>
      </c>
      <c r="L5" s="37" t="s">
        <v>11</v>
      </c>
      <c r="M5" s="38" t="s">
        <v>13</v>
      </c>
      <c r="N5" s="2" t="s">
        <v>16</v>
      </c>
      <c r="O5" s="3" t="s">
        <v>17</v>
      </c>
      <c r="P5" s="55" t="s">
        <v>19</v>
      </c>
      <c r="T5" s="1" t="s">
        <v>9</v>
      </c>
      <c r="U5" s="37" t="s">
        <v>11</v>
      </c>
      <c r="V5" s="38" t="s">
        <v>13</v>
      </c>
      <c r="W5" s="2" t="s">
        <v>16</v>
      </c>
      <c r="X5" s="3" t="s">
        <v>17</v>
      </c>
      <c r="Y5" s="55" t="s">
        <v>19</v>
      </c>
      <c r="AC5" s="1" t="s">
        <v>9</v>
      </c>
      <c r="AD5" s="37" t="s">
        <v>11</v>
      </c>
      <c r="AE5" s="38" t="s">
        <v>13</v>
      </c>
      <c r="AF5" s="2" t="s">
        <v>16</v>
      </c>
      <c r="AG5" s="3" t="s">
        <v>17</v>
      </c>
      <c r="AH5" s="55" t="s">
        <v>19</v>
      </c>
      <c r="AL5" s="1" t="s">
        <v>9</v>
      </c>
      <c r="AM5" s="37" t="s">
        <v>11</v>
      </c>
      <c r="AN5" s="38" t="s">
        <v>13</v>
      </c>
      <c r="AO5" s="2" t="s">
        <v>16</v>
      </c>
      <c r="AP5" s="3" t="s">
        <v>17</v>
      </c>
      <c r="AQ5" s="55" t="s">
        <v>19</v>
      </c>
      <c r="AU5" s="1" t="s">
        <v>9</v>
      </c>
      <c r="AV5" s="37" t="s">
        <v>11</v>
      </c>
      <c r="AW5" s="38" t="s">
        <v>13</v>
      </c>
      <c r="AX5" s="2" t="s">
        <v>16</v>
      </c>
      <c r="AY5" s="3" t="s">
        <v>17</v>
      </c>
      <c r="AZ5" s="55" t="s">
        <v>19</v>
      </c>
      <c r="BD5" s="1" t="s">
        <v>9</v>
      </c>
      <c r="BE5" s="37" t="s">
        <v>11</v>
      </c>
      <c r="BF5" s="38" t="s">
        <v>13</v>
      </c>
      <c r="BG5" s="2" t="s">
        <v>16</v>
      </c>
      <c r="BH5" s="3" t="s">
        <v>17</v>
      </c>
      <c r="BI5" s="55" t="s">
        <v>19</v>
      </c>
      <c r="BM5" s="1" t="s">
        <v>9</v>
      </c>
      <c r="BN5" s="37" t="s">
        <v>11</v>
      </c>
      <c r="BO5" s="38" t="s">
        <v>13</v>
      </c>
      <c r="BP5" s="2" t="s">
        <v>16</v>
      </c>
      <c r="BQ5" s="3" t="s">
        <v>17</v>
      </c>
      <c r="BR5" s="55" t="s">
        <v>19</v>
      </c>
    </row>
    <row r="6" spans="1:82" ht="15" thickBot="1" x14ac:dyDescent="0.35">
      <c r="B6" s="4" t="s">
        <v>10</v>
      </c>
      <c r="C6" s="39" t="s">
        <v>12</v>
      </c>
      <c r="D6" s="40" t="s">
        <v>14</v>
      </c>
      <c r="E6" s="5" t="s">
        <v>15</v>
      </c>
      <c r="F6" s="5" t="s">
        <v>18</v>
      </c>
      <c r="G6" s="56" t="s">
        <v>20</v>
      </c>
      <c r="K6" s="4" t="s">
        <v>10</v>
      </c>
      <c r="L6" s="39" t="s">
        <v>12</v>
      </c>
      <c r="M6" s="40" t="s">
        <v>14</v>
      </c>
      <c r="N6" s="5" t="s">
        <v>15</v>
      </c>
      <c r="O6" s="5" t="s">
        <v>18</v>
      </c>
      <c r="P6" s="56" t="s">
        <v>20</v>
      </c>
      <c r="T6" s="4" t="s">
        <v>10</v>
      </c>
      <c r="U6" s="39" t="s">
        <v>12</v>
      </c>
      <c r="V6" s="40" t="s">
        <v>14</v>
      </c>
      <c r="W6" s="5" t="s">
        <v>15</v>
      </c>
      <c r="X6" s="5" t="s">
        <v>18</v>
      </c>
      <c r="Y6" s="56" t="s">
        <v>20</v>
      </c>
      <c r="AC6" s="4" t="s">
        <v>10</v>
      </c>
      <c r="AD6" s="39" t="s">
        <v>12</v>
      </c>
      <c r="AE6" s="40" t="s">
        <v>14</v>
      </c>
      <c r="AF6" s="5" t="s">
        <v>15</v>
      </c>
      <c r="AG6" s="5" t="s">
        <v>18</v>
      </c>
      <c r="AH6" s="56" t="s">
        <v>20</v>
      </c>
      <c r="AL6" s="4" t="s">
        <v>10</v>
      </c>
      <c r="AM6" s="39" t="s">
        <v>12</v>
      </c>
      <c r="AN6" s="40" t="s">
        <v>14</v>
      </c>
      <c r="AO6" s="5" t="s">
        <v>15</v>
      </c>
      <c r="AP6" s="5" t="s">
        <v>18</v>
      </c>
      <c r="AQ6" s="56" t="s">
        <v>20</v>
      </c>
      <c r="AU6" s="4" t="s">
        <v>10</v>
      </c>
      <c r="AV6" s="39" t="s">
        <v>12</v>
      </c>
      <c r="AW6" s="40" t="s">
        <v>14</v>
      </c>
      <c r="AX6" s="5" t="s">
        <v>15</v>
      </c>
      <c r="AY6" s="5" t="s">
        <v>18</v>
      </c>
      <c r="AZ6" s="56" t="s">
        <v>20</v>
      </c>
      <c r="BD6" s="4" t="s">
        <v>10</v>
      </c>
      <c r="BE6" s="39" t="s">
        <v>12</v>
      </c>
      <c r="BF6" s="40" t="s">
        <v>14</v>
      </c>
      <c r="BG6" s="5" t="s">
        <v>15</v>
      </c>
      <c r="BH6" s="5" t="s">
        <v>18</v>
      </c>
      <c r="BI6" s="56" t="s">
        <v>20</v>
      </c>
      <c r="BM6" s="4" t="s">
        <v>10</v>
      </c>
      <c r="BN6" s="39" t="s">
        <v>12</v>
      </c>
      <c r="BO6" s="40" t="s">
        <v>14</v>
      </c>
      <c r="BP6" s="5" t="s">
        <v>15</v>
      </c>
      <c r="BQ6" s="5" t="s">
        <v>18</v>
      </c>
      <c r="BR6" s="56" t="s">
        <v>20</v>
      </c>
      <c r="BW6">
        <v>0</v>
      </c>
      <c r="BX6" s="57" t="s">
        <v>29</v>
      </c>
      <c r="BY6" t="s">
        <v>22</v>
      </c>
      <c r="BZ6" t="s">
        <v>30</v>
      </c>
      <c r="CA6" t="s">
        <v>28</v>
      </c>
      <c r="CB6" t="s">
        <v>27</v>
      </c>
      <c r="CC6" t="s">
        <v>26</v>
      </c>
      <c r="CD6" t="s">
        <v>25</v>
      </c>
    </row>
    <row r="7" spans="1:82" ht="15" thickTop="1" x14ac:dyDescent="0.3">
      <c r="B7" s="6">
        <v>0</v>
      </c>
      <c r="C7" s="7">
        <v>1</v>
      </c>
      <c r="D7" s="8" t="s">
        <v>0</v>
      </c>
      <c r="E7" s="31" t="e">
        <f>C7*100*D7</f>
        <v>#VALUE!</v>
      </c>
      <c r="F7" s="10"/>
      <c r="G7" s="41"/>
      <c r="H7">
        <v>0</v>
      </c>
      <c r="I7" s="25">
        <f>G7</f>
        <v>0</v>
      </c>
      <c r="K7" s="6">
        <v>0</v>
      </c>
      <c r="L7" s="7">
        <v>1</v>
      </c>
      <c r="M7" s="8" t="s">
        <v>0</v>
      </c>
      <c r="N7" s="31" t="e">
        <f>L7*100*M7</f>
        <v>#VALUE!</v>
      </c>
      <c r="O7" s="10"/>
      <c r="P7" s="41"/>
      <c r="Q7">
        <v>0</v>
      </c>
      <c r="R7" s="25">
        <f>P7</f>
        <v>0</v>
      </c>
      <c r="T7" s="6">
        <v>0</v>
      </c>
      <c r="U7" s="7">
        <v>1</v>
      </c>
      <c r="V7" s="8" t="s">
        <v>0</v>
      </c>
      <c r="W7" s="31" t="e">
        <f>U7*100*V7</f>
        <v>#VALUE!</v>
      </c>
      <c r="X7" s="10"/>
      <c r="Y7" s="41"/>
      <c r="Z7">
        <v>0</v>
      </c>
      <c r="AA7" s="25">
        <f>Y7</f>
        <v>0</v>
      </c>
      <c r="AC7" s="6">
        <v>0</v>
      </c>
      <c r="AD7" s="7">
        <v>1</v>
      </c>
      <c r="AE7" s="8" t="s">
        <v>0</v>
      </c>
      <c r="AF7" s="31" t="e">
        <f>AD7*100*AE7</f>
        <v>#VALUE!</v>
      </c>
      <c r="AG7" s="10"/>
      <c r="AH7" s="41"/>
      <c r="AI7">
        <v>0</v>
      </c>
      <c r="AJ7" s="25">
        <f>AH7</f>
        <v>0</v>
      </c>
      <c r="AL7" s="6">
        <v>0</v>
      </c>
      <c r="AM7" s="7">
        <v>1</v>
      </c>
      <c r="AN7" s="8" t="s">
        <v>0</v>
      </c>
      <c r="AO7" s="31" t="e">
        <f>AM7*100*AN7</f>
        <v>#VALUE!</v>
      </c>
      <c r="AP7" s="10"/>
      <c r="AQ7" s="41"/>
      <c r="AR7">
        <v>0</v>
      </c>
      <c r="AS7" s="25">
        <f>AQ7</f>
        <v>0</v>
      </c>
      <c r="AU7" s="6">
        <v>0</v>
      </c>
      <c r="AV7" s="7">
        <v>1</v>
      </c>
      <c r="AW7" s="8" t="s">
        <v>0</v>
      </c>
      <c r="AX7" s="31" t="e">
        <f>AV7*100*AW7</f>
        <v>#VALUE!</v>
      </c>
      <c r="AY7" s="10"/>
      <c r="AZ7" s="41"/>
      <c r="BA7">
        <v>0</v>
      </c>
      <c r="BB7" s="25">
        <f>AZ7</f>
        <v>0</v>
      </c>
      <c r="BD7" s="6">
        <v>0</v>
      </c>
      <c r="BE7" s="7">
        <v>1</v>
      </c>
      <c r="BF7" s="8" t="s">
        <v>0</v>
      </c>
      <c r="BG7" s="31" t="e">
        <f>BE7*100*BF7</f>
        <v>#VALUE!</v>
      </c>
      <c r="BH7" s="10"/>
      <c r="BI7" s="41"/>
      <c r="BJ7">
        <v>0</v>
      </c>
      <c r="BK7" s="25">
        <f>BI7</f>
        <v>0</v>
      </c>
      <c r="BM7" s="6">
        <v>0</v>
      </c>
      <c r="BN7" s="7">
        <v>1</v>
      </c>
      <c r="BO7" s="8" t="s">
        <v>0</v>
      </c>
      <c r="BP7" s="31" t="e">
        <f>BN7*100*BO7</f>
        <v>#VALUE!</v>
      </c>
      <c r="BQ7" s="10"/>
      <c r="BR7" s="41"/>
      <c r="BS7">
        <v>0</v>
      </c>
      <c r="BT7" s="25">
        <f>BR7</f>
        <v>0</v>
      </c>
      <c r="BV7">
        <v>0</v>
      </c>
      <c r="BW7" s="25">
        <f>I7</f>
        <v>0</v>
      </c>
      <c r="BX7" s="58">
        <f>R7</f>
        <v>0</v>
      </c>
      <c r="BY7" s="25">
        <f>AA7</f>
        <v>0</v>
      </c>
      <c r="BZ7" s="25">
        <f>AJ7</f>
        <v>0</v>
      </c>
      <c r="CA7" s="25">
        <f>AS7</f>
        <v>0</v>
      </c>
      <c r="CB7" s="25">
        <f>BB7</f>
        <v>0</v>
      </c>
      <c r="CC7" s="25">
        <f>BK7</f>
        <v>0</v>
      </c>
      <c r="CD7" s="25">
        <f>BT7</f>
        <v>0</v>
      </c>
    </row>
    <row r="8" spans="1:82" x14ac:dyDescent="0.3">
      <c r="B8" s="6"/>
      <c r="C8" s="7">
        <v>1</v>
      </c>
      <c r="D8" s="8" t="s">
        <v>0</v>
      </c>
      <c r="E8" s="31" t="e">
        <f t="shared" ref="E8:E24" si="0">C8*100*D8</f>
        <v>#VALUE!</v>
      </c>
      <c r="F8" s="9" t="e">
        <f>AVERAGE(E7:E9)</f>
        <v>#VALUE!</v>
      </c>
      <c r="G8" s="11"/>
      <c r="H8">
        <v>0.5</v>
      </c>
      <c r="I8" s="25">
        <f>G25</f>
        <v>0</v>
      </c>
      <c r="K8" s="6"/>
      <c r="L8" s="7">
        <v>1</v>
      </c>
      <c r="M8" s="8" t="s">
        <v>0</v>
      </c>
      <c r="N8" s="31" t="e">
        <f t="shared" ref="N8:N42" si="1">L8*100*M8</f>
        <v>#VALUE!</v>
      </c>
      <c r="O8" s="9" t="e">
        <f>AVERAGE(N7:N9)</f>
        <v>#VALUE!</v>
      </c>
      <c r="P8" s="11"/>
      <c r="Q8">
        <v>0.5</v>
      </c>
      <c r="R8" s="25">
        <f>P25</f>
        <v>0</v>
      </c>
      <c r="T8" s="6"/>
      <c r="U8" s="7">
        <v>1</v>
      </c>
      <c r="V8" s="8" t="s">
        <v>0</v>
      </c>
      <c r="W8" s="31" t="e">
        <f t="shared" ref="W8:W24" si="2">U8*100*V8</f>
        <v>#VALUE!</v>
      </c>
      <c r="X8" s="9" t="e">
        <f>AVERAGE(W7:W9)</f>
        <v>#VALUE!</v>
      </c>
      <c r="Y8" s="11"/>
      <c r="Z8">
        <v>0.5</v>
      </c>
      <c r="AA8" s="25">
        <f>Y25</f>
        <v>0</v>
      </c>
      <c r="AC8" s="6"/>
      <c r="AD8" s="7">
        <v>1</v>
      </c>
      <c r="AE8" s="8" t="s">
        <v>0</v>
      </c>
      <c r="AF8" s="31" t="e">
        <f t="shared" ref="AF8:AF24" si="3">AD8*100*AE8</f>
        <v>#VALUE!</v>
      </c>
      <c r="AG8" s="9" t="e">
        <f>AVERAGE(AF7:AF9)</f>
        <v>#VALUE!</v>
      </c>
      <c r="AH8" s="11"/>
      <c r="AI8">
        <v>0.5</v>
      </c>
      <c r="AJ8" s="25">
        <f>AH25</f>
        <v>0</v>
      </c>
      <c r="AL8" s="6"/>
      <c r="AM8" s="7">
        <v>1</v>
      </c>
      <c r="AN8" s="8" t="s">
        <v>0</v>
      </c>
      <c r="AO8" s="31" t="e">
        <f t="shared" ref="AO8:AO24" si="4">AM8*100*AN8</f>
        <v>#VALUE!</v>
      </c>
      <c r="AP8" s="9" t="e">
        <f>AVERAGE(AO7:AO9)</f>
        <v>#VALUE!</v>
      </c>
      <c r="AQ8" s="11"/>
      <c r="AR8">
        <v>0.5</v>
      </c>
      <c r="AS8" s="25">
        <f>AQ25</f>
        <v>0</v>
      </c>
      <c r="AU8" s="6"/>
      <c r="AV8" s="7">
        <v>1</v>
      </c>
      <c r="AW8" s="8" t="s">
        <v>0</v>
      </c>
      <c r="AX8" s="31" t="e">
        <f t="shared" ref="AX8:AX24" si="5">AV8*100*AW8</f>
        <v>#VALUE!</v>
      </c>
      <c r="AY8" s="9" t="e">
        <f>AVERAGE(AX7:AX9)</f>
        <v>#VALUE!</v>
      </c>
      <c r="AZ8" s="11"/>
      <c r="BA8">
        <v>0.5</v>
      </c>
      <c r="BB8" s="25">
        <f>AZ25</f>
        <v>0</v>
      </c>
      <c r="BD8" s="6"/>
      <c r="BE8" s="7">
        <v>1</v>
      </c>
      <c r="BF8" s="8" t="s">
        <v>0</v>
      </c>
      <c r="BG8" s="31" t="e">
        <f t="shared" ref="BG8:BG24" si="6">BE8*100*BF8</f>
        <v>#VALUE!</v>
      </c>
      <c r="BH8" s="9" t="e">
        <f>AVERAGE(BG7:BG9)</f>
        <v>#VALUE!</v>
      </c>
      <c r="BI8" s="11"/>
      <c r="BJ8">
        <v>0.5</v>
      </c>
      <c r="BK8" s="25">
        <f>BI25</f>
        <v>0</v>
      </c>
      <c r="BM8" s="6"/>
      <c r="BN8" s="7">
        <v>1</v>
      </c>
      <c r="BO8" s="8" t="s">
        <v>0</v>
      </c>
      <c r="BP8" s="31" t="e">
        <f t="shared" ref="BP8:BP24" si="7">BN8*100*BO8</f>
        <v>#VALUE!</v>
      </c>
      <c r="BQ8" s="9" t="e">
        <f>AVERAGE(BP7:BP9)</f>
        <v>#VALUE!</v>
      </c>
      <c r="BR8" s="11"/>
      <c r="BS8">
        <v>0.5</v>
      </c>
      <c r="BT8" s="25">
        <f>BR25</f>
        <v>0</v>
      </c>
      <c r="BV8">
        <v>0.5</v>
      </c>
      <c r="BW8" s="25">
        <f t="shared" ref="BW8:BW14" si="8">I8</f>
        <v>0</v>
      </c>
      <c r="BX8" s="58">
        <f t="shared" ref="BX8:BX14" si="9">R8</f>
        <v>0</v>
      </c>
      <c r="BY8" s="25">
        <f t="shared" ref="BY8:BY14" si="10">AA8</f>
        <v>0</v>
      </c>
      <c r="BZ8" s="25">
        <f t="shared" ref="BZ8:BZ14" si="11">AJ8</f>
        <v>0</v>
      </c>
      <c r="CA8" s="25">
        <f t="shared" ref="CA8:CA14" si="12">AS8</f>
        <v>0</v>
      </c>
      <c r="CB8" s="25">
        <f t="shared" ref="CB8:CB14" si="13">BB8</f>
        <v>0</v>
      </c>
      <c r="CC8" s="25">
        <f t="shared" ref="CC8:CC14" si="14">BK8</f>
        <v>0</v>
      </c>
      <c r="CD8" s="25">
        <f t="shared" ref="CD8:CD14" si="15">BT8</f>
        <v>0</v>
      </c>
    </row>
    <row r="9" spans="1:82" x14ac:dyDescent="0.3">
      <c r="B9" s="6"/>
      <c r="C9" s="7">
        <v>1</v>
      </c>
      <c r="D9" s="8" t="s">
        <v>0</v>
      </c>
      <c r="E9" s="31" t="e">
        <f t="shared" si="0"/>
        <v>#VALUE!</v>
      </c>
      <c r="F9" s="10"/>
      <c r="G9" s="11"/>
      <c r="H9">
        <v>1</v>
      </c>
      <c r="I9" s="25">
        <f>G43</f>
        <v>0</v>
      </c>
      <c r="K9" s="6"/>
      <c r="L9" s="7">
        <v>1</v>
      </c>
      <c r="M9" s="8" t="s">
        <v>0</v>
      </c>
      <c r="N9" s="31" t="e">
        <f t="shared" si="1"/>
        <v>#VALUE!</v>
      </c>
      <c r="O9" s="10"/>
      <c r="P9" s="11"/>
      <c r="Q9">
        <v>1</v>
      </c>
      <c r="R9" s="25">
        <f>P43</f>
        <v>0</v>
      </c>
      <c r="T9" s="6"/>
      <c r="U9" s="7">
        <v>1</v>
      </c>
      <c r="V9" s="8" t="s">
        <v>0</v>
      </c>
      <c r="W9" s="31" t="e">
        <f t="shared" si="2"/>
        <v>#VALUE!</v>
      </c>
      <c r="X9" s="10"/>
      <c r="Y9" s="11"/>
      <c r="Z9">
        <v>1</v>
      </c>
      <c r="AA9" s="25">
        <f>Y43</f>
        <v>0</v>
      </c>
      <c r="AC9" s="6"/>
      <c r="AD9" s="7">
        <v>1</v>
      </c>
      <c r="AE9" s="8" t="s">
        <v>0</v>
      </c>
      <c r="AF9" s="31" t="e">
        <f t="shared" si="3"/>
        <v>#VALUE!</v>
      </c>
      <c r="AG9" s="10"/>
      <c r="AH9" s="11"/>
      <c r="AI9">
        <v>1</v>
      </c>
      <c r="AJ9" s="25">
        <f>AH43</f>
        <v>0</v>
      </c>
      <c r="AL9" s="6"/>
      <c r="AM9" s="7">
        <v>1</v>
      </c>
      <c r="AN9" s="8" t="s">
        <v>0</v>
      </c>
      <c r="AO9" s="31" t="e">
        <f t="shared" si="4"/>
        <v>#VALUE!</v>
      </c>
      <c r="AP9" s="10"/>
      <c r="AQ9" s="11"/>
      <c r="AR9">
        <v>1</v>
      </c>
      <c r="AS9" s="25">
        <f>AQ43</f>
        <v>0</v>
      </c>
      <c r="AU9" s="6"/>
      <c r="AV9" s="7">
        <v>1</v>
      </c>
      <c r="AW9" s="8" t="s">
        <v>0</v>
      </c>
      <c r="AX9" s="31" t="e">
        <f t="shared" si="5"/>
        <v>#VALUE!</v>
      </c>
      <c r="AY9" s="10"/>
      <c r="AZ9" s="11"/>
      <c r="BA9">
        <v>1</v>
      </c>
      <c r="BB9" s="25">
        <f>AZ43</f>
        <v>0</v>
      </c>
      <c r="BD9" s="6"/>
      <c r="BE9" s="7">
        <v>1</v>
      </c>
      <c r="BF9" s="8" t="s">
        <v>0</v>
      </c>
      <c r="BG9" s="31" t="e">
        <f t="shared" si="6"/>
        <v>#VALUE!</v>
      </c>
      <c r="BH9" s="10"/>
      <c r="BI9" s="11"/>
      <c r="BJ9">
        <v>1</v>
      </c>
      <c r="BK9" s="25">
        <f>BI43</f>
        <v>0</v>
      </c>
      <c r="BM9" s="6"/>
      <c r="BN9" s="7">
        <v>1</v>
      </c>
      <c r="BO9" s="8" t="s">
        <v>0</v>
      </c>
      <c r="BP9" s="31" t="e">
        <f t="shared" si="7"/>
        <v>#VALUE!</v>
      </c>
      <c r="BQ9" s="10"/>
      <c r="BR9" s="11"/>
      <c r="BS9">
        <v>1</v>
      </c>
      <c r="BT9" s="25">
        <f>BR43</f>
        <v>0</v>
      </c>
      <c r="BV9">
        <v>1</v>
      </c>
      <c r="BW9" s="25">
        <f t="shared" si="8"/>
        <v>0</v>
      </c>
      <c r="BX9" s="58">
        <f t="shared" si="9"/>
        <v>0</v>
      </c>
      <c r="BY9" s="25">
        <f t="shared" si="10"/>
        <v>0</v>
      </c>
      <c r="BZ9" s="25">
        <f t="shared" si="11"/>
        <v>0</v>
      </c>
      <c r="CA9" s="25">
        <f t="shared" si="12"/>
        <v>0</v>
      </c>
      <c r="CB9" s="25">
        <f t="shared" si="13"/>
        <v>0</v>
      </c>
      <c r="CC9" s="25">
        <f t="shared" si="14"/>
        <v>0</v>
      </c>
      <c r="CD9" s="25">
        <f t="shared" si="15"/>
        <v>0</v>
      </c>
    </row>
    <row r="10" spans="1:82" x14ac:dyDescent="0.3">
      <c r="B10" s="6"/>
      <c r="C10" s="7">
        <v>10</v>
      </c>
      <c r="D10" s="8" t="s">
        <v>0</v>
      </c>
      <c r="E10" s="31" t="e">
        <f t="shared" si="0"/>
        <v>#VALUE!</v>
      </c>
      <c r="F10" s="10"/>
      <c r="G10" s="11"/>
      <c r="H10">
        <v>2</v>
      </c>
      <c r="I10" s="25">
        <f>G61</f>
        <v>0</v>
      </c>
      <c r="K10" s="6"/>
      <c r="L10" s="7">
        <v>10</v>
      </c>
      <c r="M10" s="32" t="s">
        <v>0</v>
      </c>
      <c r="N10" s="31" t="e">
        <f t="shared" si="1"/>
        <v>#VALUE!</v>
      </c>
      <c r="O10" s="10"/>
      <c r="P10" s="11"/>
      <c r="Q10">
        <v>2</v>
      </c>
      <c r="R10" s="25">
        <f>P61</f>
        <v>0</v>
      </c>
      <c r="T10" s="6"/>
      <c r="U10" s="7">
        <v>10</v>
      </c>
      <c r="V10" s="32" t="s">
        <v>0</v>
      </c>
      <c r="W10" s="31" t="e">
        <f t="shared" si="2"/>
        <v>#VALUE!</v>
      </c>
      <c r="X10" s="10"/>
      <c r="Y10" s="11"/>
      <c r="Z10">
        <v>2</v>
      </c>
      <c r="AA10" s="25">
        <f>Y61</f>
        <v>0</v>
      </c>
      <c r="AC10" s="6"/>
      <c r="AD10" s="7">
        <v>10</v>
      </c>
      <c r="AE10" s="8" t="s">
        <v>0</v>
      </c>
      <c r="AF10" s="31" t="e">
        <f t="shared" si="3"/>
        <v>#VALUE!</v>
      </c>
      <c r="AG10" s="10"/>
      <c r="AH10" s="11"/>
      <c r="AI10">
        <v>2</v>
      </c>
      <c r="AJ10" s="25">
        <f>AH61</f>
        <v>0</v>
      </c>
      <c r="AL10" s="6"/>
      <c r="AM10" s="7">
        <v>10</v>
      </c>
      <c r="AN10" s="32" t="s">
        <v>0</v>
      </c>
      <c r="AO10" s="31" t="e">
        <f t="shared" si="4"/>
        <v>#VALUE!</v>
      </c>
      <c r="AP10" s="10"/>
      <c r="AQ10" s="11"/>
      <c r="AR10">
        <v>2</v>
      </c>
      <c r="AS10" s="25">
        <f>AQ61</f>
        <v>0</v>
      </c>
      <c r="AU10" s="6"/>
      <c r="AV10" s="7">
        <v>10</v>
      </c>
      <c r="AW10" s="32" t="s">
        <v>0</v>
      </c>
      <c r="AX10" s="31" t="e">
        <f t="shared" si="5"/>
        <v>#VALUE!</v>
      </c>
      <c r="AY10" s="10"/>
      <c r="AZ10" s="11"/>
      <c r="BA10">
        <v>2</v>
      </c>
      <c r="BB10" s="25">
        <f>AZ61</f>
        <v>0</v>
      </c>
      <c r="BD10" s="6"/>
      <c r="BE10" s="7">
        <v>10</v>
      </c>
      <c r="BF10" s="32" t="s">
        <v>0</v>
      </c>
      <c r="BG10" s="31" t="e">
        <f t="shared" si="6"/>
        <v>#VALUE!</v>
      </c>
      <c r="BH10" s="10"/>
      <c r="BI10" s="11"/>
      <c r="BJ10">
        <v>2</v>
      </c>
      <c r="BK10" s="25">
        <f>BI61</f>
        <v>0</v>
      </c>
      <c r="BM10" s="6"/>
      <c r="BN10" s="7">
        <v>10</v>
      </c>
      <c r="BO10" s="32" t="s">
        <v>0</v>
      </c>
      <c r="BP10" s="31" t="e">
        <f t="shared" si="7"/>
        <v>#VALUE!</v>
      </c>
      <c r="BQ10" s="10"/>
      <c r="BR10" s="11"/>
      <c r="BS10">
        <v>2</v>
      </c>
      <c r="BT10" s="25">
        <f>BR61</f>
        <v>0</v>
      </c>
      <c r="BV10">
        <v>2</v>
      </c>
      <c r="BW10" s="25">
        <f t="shared" si="8"/>
        <v>0</v>
      </c>
      <c r="BX10" s="58">
        <f t="shared" si="9"/>
        <v>0</v>
      </c>
      <c r="BY10" s="25">
        <f t="shared" si="10"/>
        <v>0</v>
      </c>
      <c r="BZ10" s="25">
        <f t="shared" si="11"/>
        <v>0</v>
      </c>
      <c r="CA10" s="25">
        <f t="shared" si="12"/>
        <v>0</v>
      </c>
      <c r="CB10" s="25">
        <f t="shared" si="13"/>
        <v>0</v>
      </c>
      <c r="CC10" s="25">
        <f t="shared" si="14"/>
        <v>0</v>
      </c>
      <c r="CD10" s="25">
        <f t="shared" si="15"/>
        <v>0</v>
      </c>
    </row>
    <row r="11" spans="1:82" x14ac:dyDescent="0.3">
      <c r="B11" s="6"/>
      <c r="C11" s="7">
        <v>10</v>
      </c>
      <c r="D11" s="8" t="s">
        <v>0</v>
      </c>
      <c r="E11" s="31" t="e">
        <f t="shared" si="0"/>
        <v>#VALUE!</v>
      </c>
      <c r="F11" s="9" t="e">
        <f>AVERAGE(E10:E12)</f>
        <v>#VALUE!</v>
      </c>
      <c r="G11" s="11"/>
      <c r="H11">
        <v>4</v>
      </c>
      <c r="I11" s="25">
        <f>G79</f>
        <v>0</v>
      </c>
      <c r="K11" s="6"/>
      <c r="L11" s="7">
        <v>10</v>
      </c>
      <c r="M11" s="32" t="s">
        <v>0</v>
      </c>
      <c r="N11" s="31" t="e">
        <f t="shared" si="1"/>
        <v>#VALUE!</v>
      </c>
      <c r="O11" s="9" t="e">
        <f>AVERAGE(N10:N12)</f>
        <v>#VALUE!</v>
      </c>
      <c r="P11" s="11"/>
      <c r="Q11">
        <v>4</v>
      </c>
      <c r="R11" s="25">
        <f>P79</f>
        <v>0</v>
      </c>
      <c r="T11" s="6"/>
      <c r="U11" s="7">
        <v>10</v>
      </c>
      <c r="V11" s="32" t="s">
        <v>0</v>
      </c>
      <c r="W11" s="31" t="e">
        <f t="shared" si="2"/>
        <v>#VALUE!</v>
      </c>
      <c r="X11" s="9" t="e">
        <f>AVERAGE(W10:W12)</f>
        <v>#VALUE!</v>
      </c>
      <c r="Y11" s="11"/>
      <c r="Z11">
        <v>4</v>
      </c>
      <c r="AA11" s="25">
        <f>Y79</f>
        <v>0</v>
      </c>
      <c r="AC11" s="6"/>
      <c r="AD11" s="7">
        <v>10</v>
      </c>
      <c r="AE11" s="8" t="s">
        <v>0</v>
      </c>
      <c r="AF11" s="31" t="e">
        <f t="shared" si="3"/>
        <v>#VALUE!</v>
      </c>
      <c r="AG11" s="9" t="e">
        <f>AVERAGE(AF10:AF12)</f>
        <v>#VALUE!</v>
      </c>
      <c r="AH11" s="11"/>
      <c r="AI11">
        <v>4</v>
      </c>
      <c r="AJ11" s="25">
        <f>AH79</f>
        <v>0</v>
      </c>
      <c r="AL11" s="6"/>
      <c r="AM11" s="7">
        <v>10</v>
      </c>
      <c r="AN11" s="32" t="s">
        <v>0</v>
      </c>
      <c r="AO11" s="31" t="e">
        <f t="shared" si="4"/>
        <v>#VALUE!</v>
      </c>
      <c r="AP11" s="9" t="e">
        <f>AVERAGE(AO10:AO12)</f>
        <v>#VALUE!</v>
      </c>
      <c r="AQ11" s="11"/>
      <c r="AR11">
        <v>4</v>
      </c>
      <c r="AS11" s="25">
        <f>AQ79</f>
        <v>0</v>
      </c>
      <c r="AU11" s="6"/>
      <c r="AV11" s="7">
        <v>10</v>
      </c>
      <c r="AW11" s="32" t="s">
        <v>0</v>
      </c>
      <c r="AX11" s="31" t="e">
        <f t="shared" si="5"/>
        <v>#VALUE!</v>
      </c>
      <c r="AY11" s="9" t="e">
        <f>AVERAGE(AX10:AX12)</f>
        <v>#VALUE!</v>
      </c>
      <c r="AZ11" s="11"/>
      <c r="BA11">
        <v>4</v>
      </c>
      <c r="BB11" s="25">
        <f>AZ79</f>
        <v>0</v>
      </c>
      <c r="BD11" s="6"/>
      <c r="BE11" s="7">
        <v>10</v>
      </c>
      <c r="BF11" s="32" t="s">
        <v>0</v>
      </c>
      <c r="BG11" s="31" t="e">
        <f t="shared" si="6"/>
        <v>#VALUE!</v>
      </c>
      <c r="BH11" s="9" t="e">
        <f>AVERAGE(BG10:BG12)</f>
        <v>#VALUE!</v>
      </c>
      <c r="BI11" s="11"/>
      <c r="BJ11">
        <v>4</v>
      </c>
      <c r="BK11" s="25">
        <f>BI79</f>
        <v>0</v>
      </c>
      <c r="BM11" s="6"/>
      <c r="BN11" s="7">
        <v>10</v>
      </c>
      <c r="BO11" s="32" t="s">
        <v>0</v>
      </c>
      <c r="BP11" s="31" t="e">
        <f t="shared" si="7"/>
        <v>#VALUE!</v>
      </c>
      <c r="BQ11" s="9" t="e">
        <f>AVERAGE(BP10:BP12)</f>
        <v>#VALUE!</v>
      </c>
      <c r="BR11" s="11"/>
      <c r="BS11">
        <v>4</v>
      </c>
      <c r="BT11" s="25">
        <f>BR79</f>
        <v>0</v>
      </c>
      <c r="BV11">
        <v>4</v>
      </c>
      <c r="BW11" s="25">
        <f t="shared" si="8"/>
        <v>0</v>
      </c>
      <c r="BX11" s="58">
        <f t="shared" si="9"/>
        <v>0</v>
      </c>
      <c r="BY11" s="25">
        <f t="shared" si="10"/>
        <v>0</v>
      </c>
      <c r="BZ11" s="25">
        <f t="shared" si="11"/>
        <v>0</v>
      </c>
      <c r="CA11" s="25">
        <f t="shared" si="12"/>
        <v>0</v>
      </c>
      <c r="CB11" s="25">
        <f t="shared" si="13"/>
        <v>0</v>
      </c>
      <c r="CC11" s="25">
        <f t="shared" si="14"/>
        <v>0</v>
      </c>
      <c r="CD11" s="25">
        <f t="shared" si="15"/>
        <v>0</v>
      </c>
    </row>
    <row r="12" spans="1:82" x14ac:dyDescent="0.3">
      <c r="B12" s="6"/>
      <c r="C12" s="7">
        <v>10</v>
      </c>
      <c r="D12" s="8" t="s">
        <v>0</v>
      </c>
      <c r="E12" s="31" t="e">
        <f t="shared" si="0"/>
        <v>#VALUE!</v>
      </c>
      <c r="F12" s="10"/>
      <c r="G12" s="11"/>
      <c r="H12">
        <v>6</v>
      </c>
      <c r="I12" s="25">
        <f>G97</f>
        <v>0</v>
      </c>
      <c r="K12" s="6"/>
      <c r="L12" s="7">
        <v>10</v>
      </c>
      <c r="M12" s="32" t="s">
        <v>0</v>
      </c>
      <c r="N12" s="31" t="e">
        <f t="shared" si="1"/>
        <v>#VALUE!</v>
      </c>
      <c r="O12" s="10"/>
      <c r="P12" s="11"/>
      <c r="Q12">
        <v>6</v>
      </c>
      <c r="R12" s="25">
        <f>P97</f>
        <v>0</v>
      </c>
      <c r="T12" s="6"/>
      <c r="U12" s="7">
        <v>10</v>
      </c>
      <c r="V12" s="32" t="s">
        <v>0</v>
      </c>
      <c r="W12" s="31" t="e">
        <f t="shared" si="2"/>
        <v>#VALUE!</v>
      </c>
      <c r="X12" s="10"/>
      <c r="Y12" s="11"/>
      <c r="Z12">
        <v>6</v>
      </c>
      <c r="AA12" s="25">
        <f>Y97</f>
        <v>0</v>
      </c>
      <c r="AC12" s="6"/>
      <c r="AD12" s="7">
        <v>10</v>
      </c>
      <c r="AE12" s="8" t="s">
        <v>0</v>
      </c>
      <c r="AF12" s="31" t="e">
        <f t="shared" si="3"/>
        <v>#VALUE!</v>
      </c>
      <c r="AG12" s="10"/>
      <c r="AH12" s="11"/>
      <c r="AI12">
        <v>6</v>
      </c>
      <c r="AJ12" s="25">
        <f>AH97</f>
        <v>0</v>
      </c>
      <c r="AL12" s="6"/>
      <c r="AM12" s="7">
        <v>10</v>
      </c>
      <c r="AN12" s="32" t="s">
        <v>0</v>
      </c>
      <c r="AO12" s="31" t="e">
        <f t="shared" si="4"/>
        <v>#VALUE!</v>
      </c>
      <c r="AP12" s="10"/>
      <c r="AQ12" s="11"/>
      <c r="AR12">
        <v>6</v>
      </c>
      <c r="AS12" s="25">
        <f>AQ97</f>
        <v>0</v>
      </c>
      <c r="AU12" s="6"/>
      <c r="AV12" s="7">
        <v>10</v>
      </c>
      <c r="AW12" s="32" t="s">
        <v>0</v>
      </c>
      <c r="AX12" s="31" t="e">
        <f t="shared" si="5"/>
        <v>#VALUE!</v>
      </c>
      <c r="AY12" s="10"/>
      <c r="AZ12" s="11"/>
      <c r="BA12">
        <v>6</v>
      </c>
      <c r="BB12" s="25">
        <f>AZ97</f>
        <v>0</v>
      </c>
      <c r="BD12" s="6"/>
      <c r="BE12" s="7">
        <v>10</v>
      </c>
      <c r="BF12" s="32" t="s">
        <v>0</v>
      </c>
      <c r="BG12" s="31" t="e">
        <f t="shared" si="6"/>
        <v>#VALUE!</v>
      </c>
      <c r="BH12" s="10"/>
      <c r="BI12" s="11"/>
      <c r="BJ12">
        <v>6</v>
      </c>
      <c r="BK12" s="25">
        <f>BI97</f>
        <v>0</v>
      </c>
      <c r="BM12" s="6"/>
      <c r="BN12" s="7">
        <v>10</v>
      </c>
      <c r="BO12" s="32" t="s">
        <v>0</v>
      </c>
      <c r="BP12" s="31" t="e">
        <f t="shared" si="7"/>
        <v>#VALUE!</v>
      </c>
      <c r="BQ12" s="10"/>
      <c r="BR12" s="11"/>
      <c r="BS12">
        <v>6</v>
      </c>
      <c r="BT12" s="25">
        <f>BR97</f>
        <v>0</v>
      </c>
      <c r="BV12">
        <v>6</v>
      </c>
      <c r="BW12" s="25">
        <f t="shared" si="8"/>
        <v>0</v>
      </c>
      <c r="BX12" s="58">
        <f t="shared" si="9"/>
        <v>0</v>
      </c>
      <c r="BY12" s="25">
        <f t="shared" si="10"/>
        <v>0</v>
      </c>
      <c r="BZ12" s="25">
        <f t="shared" si="11"/>
        <v>0</v>
      </c>
      <c r="CA12" s="25">
        <f t="shared" si="12"/>
        <v>0</v>
      </c>
      <c r="CB12" s="25">
        <f t="shared" si="13"/>
        <v>0</v>
      </c>
      <c r="CC12" s="25">
        <f t="shared" si="14"/>
        <v>0</v>
      </c>
      <c r="CD12" s="25">
        <f t="shared" si="15"/>
        <v>0</v>
      </c>
    </row>
    <row r="13" spans="1:82" x14ac:dyDescent="0.3">
      <c r="B13" s="6"/>
      <c r="C13" s="7">
        <v>100</v>
      </c>
      <c r="D13" s="8">
        <v>10</v>
      </c>
      <c r="E13" s="31">
        <f t="shared" si="0"/>
        <v>100000</v>
      </c>
      <c r="F13" s="10"/>
      <c r="G13" s="11"/>
      <c r="H13">
        <v>8</v>
      </c>
      <c r="I13" s="25">
        <f>G115</f>
        <v>0</v>
      </c>
      <c r="K13" s="6"/>
      <c r="L13" s="7">
        <v>100</v>
      </c>
      <c r="M13" s="32">
        <v>6</v>
      </c>
      <c r="N13" s="31">
        <f t="shared" si="1"/>
        <v>60000</v>
      </c>
      <c r="O13" s="10"/>
      <c r="P13" s="11"/>
      <c r="Q13">
        <v>8</v>
      </c>
      <c r="R13" s="25">
        <f>P115</f>
        <v>0</v>
      </c>
      <c r="T13" s="6"/>
      <c r="U13" s="7">
        <v>100</v>
      </c>
      <c r="V13" s="8">
        <v>8</v>
      </c>
      <c r="W13" s="31">
        <f t="shared" si="2"/>
        <v>80000</v>
      </c>
      <c r="X13" s="10"/>
      <c r="Y13" s="11"/>
      <c r="Z13">
        <v>8</v>
      </c>
      <c r="AA13" s="25">
        <f>Y115</f>
        <v>0</v>
      </c>
      <c r="AC13" s="6"/>
      <c r="AD13" s="7">
        <v>100</v>
      </c>
      <c r="AE13" s="8">
        <v>15</v>
      </c>
      <c r="AF13" s="31">
        <f t="shared" si="3"/>
        <v>150000</v>
      </c>
      <c r="AG13" s="10"/>
      <c r="AH13" s="11"/>
      <c r="AI13">
        <v>8</v>
      </c>
      <c r="AJ13" s="25">
        <f>AH115</f>
        <v>0</v>
      </c>
      <c r="AL13" s="6"/>
      <c r="AM13" s="7">
        <v>100</v>
      </c>
      <c r="AN13" s="32">
        <v>7</v>
      </c>
      <c r="AO13" s="31">
        <f t="shared" si="4"/>
        <v>70000</v>
      </c>
      <c r="AP13" s="10"/>
      <c r="AQ13" s="11"/>
      <c r="AR13">
        <v>8</v>
      </c>
      <c r="AS13" s="25">
        <f>AQ115</f>
        <v>0</v>
      </c>
      <c r="AU13" s="6"/>
      <c r="AV13" s="7">
        <v>100</v>
      </c>
      <c r="AW13" s="32">
        <v>14</v>
      </c>
      <c r="AX13" s="31">
        <f t="shared" si="5"/>
        <v>140000</v>
      </c>
      <c r="AY13" s="10"/>
      <c r="AZ13" s="11"/>
      <c r="BA13">
        <v>8</v>
      </c>
      <c r="BB13" s="25">
        <f>AZ115</f>
        <v>0</v>
      </c>
      <c r="BD13" s="6"/>
      <c r="BE13" s="7">
        <v>100</v>
      </c>
      <c r="BF13" s="32">
        <v>9</v>
      </c>
      <c r="BG13" s="31">
        <f t="shared" si="6"/>
        <v>90000</v>
      </c>
      <c r="BH13" s="10"/>
      <c r="BI13" s="11"/>
      <c r="BJ13">
        <v>8</v>
      </c>
      <c r="BK13" s="25">
        <f>BI115</f>
        <v>0</v>
      </c>
      <c r="BM13" s="6"/>
      <c r="BN13" s="7">
        <v>100</v>
      </c>
      <c r="BO13" s="32">
        <v>6</v>
      </c>
      <c r="BP13" s="31">
        <f t="shared" si="7"/>
        <v>60000</v>
      </c>
      <c r="BQ13" s="10"/>
      <c r="BR13" s="11"/>
      <c r="BS13">
        <v>8</v>
      </c>
      <c r="BT13" s="25">
        <f>BR115</f>
        <v>0</v>
      </c>
      <c r="BV13">
        <v>8</v>
      </c>
      <c r="BW13" s="25">
        <f t="shared" si="8"/>
        <v>0</v>
      </c>
      <c r="BX13" s="58">
        <f t="shared" si="9"/>
        <v>0</v>
      </c>
      <c r="BY13" s="25">
        <f t="shared" si="10"/>
        <v>0</v>
      </c>
      <c r="BZ13" s="25">
        <f t="shared" si="11"/>
        <v>0</v>
      </c>
      <c r="CA13" s="25">
        <f t="shared" si="12"/>
        <v>0</v>
      </c>
      <c r="CB13" s="25">
        <f t="shared" si="13"/>
        <v>0</v>
      </c>
      <c r="CC13" s="25">
        <f t="shared" si="14"/>
        <v>0</v>
      </c>
      <c r="CD13" s="25">
        <f t="shared" si="15"/>
        <v>0</v>
      </c>
    </row>
    <row r="14" spans="1:82" x14ac:dyDescent="0.3">
      <c r="B14" s="6"/>
      <c r="C14" s="7">
        <v>100</v>
      </c>
      <c r="D14" s="8">
        <v>12</v>
      </c>
      <c r="E14" s="31">
        <f t="shared" si="0"/>
        <v>120000</v>
      </c>
      <c r="F14" s="9">
        <f>AVERAGE(E13:E15)</f>
        <v>110000</v>
      </c>
      <c r="G14" s="11"/>
      <c r="H14">
        <v>24</v>
      </c>
      <c r="I14" s="25">
        <f>G133</f>
        <v>0</v>
      </c>
      <c r="K14" s="6"/>
      <c r="L14" s="7">
        <v>100</v>
      </c>
      <c r="M14" s="32">
        <v>9</v>
      </c>
      <c r="N14" s="31">
        <f t="shared" si="1"/>
        <v>90000</v>
      </c>
      <c r="O14" s="9">
        <f>AVERAGE(N13:N15)</f>
        <v>83333.333333333328</v>
      </c>
      <c r="P14" s="11"/>
      <c r="Q14">
        <v>24</v>
      </c>
      <c r="R14" s="25">
        <f>P133</f>
        <v>0</v>
      </c>
      <c r="T14" s="6"/>
      <c r="U14" s="7">
        <v>100</v>
      </c>
      <c r="V14" s="8">
        <v>6</v>
      </c>
      <c r="W14" s="31">
        <f t="shared" si="2"/>
        <v>60000</v>
      </c>
      <c r="X14" s="9">
        <f>AVERAGE(W13:W15)</f>
        <v>66666.666666666672</v>
      </c>
      <c r="Y14" s="11"/>
      <c r="Z14">
        <v>24</v>
      </c>
      <c r="AA14" s="25">
        <f>Y133</f>
        <v>0</v>
      </c>
      <c r="AC14" s="6"/>
      <c r="AD14" s="7">
        <v>100</v>
      </c>
      <c r="AE14" s="8">
        <v>6</v>
      </c>
      <c r="AF14" s="31">
        <f t="shared" si="3"/>
        <v>60000</v>
      </c>
      <c r="AG14" s="9">
        <f>AVERAGE(AF13:AF15)</f>
        <v>93333.333333333328</v>
      </c>
      <c r="AH14" s="11"/>
      <c r="AI14">
        <v>24</v>
      </c>
      <c r="AJ14" s="25">
        <f>AH133</f>
        <v>0</v>
      </c>
      <c r="AL14" s="6"/>
      <c r="AM14" s="7">
        <v>100</v>
      </c>
      <c r="AN14" s="32">
        <v>6</v>
      </c>
      <c r="AO14" s="31">
        <f t="shared" si="4"/>
        <v>60000</v>
      </c>
      <c r="AP14" s="9">
        <f>AVERAGE(AO13:AO15)</f>
        <v>86666.666666666672</v>
      </c>
      <c r="AQ14" s="11"/>
      <c r="AR14">
        <v>24</v>
      </c>
      <c r="AS14" s="25">
        <f>AQ133</f>
        <v>0</v>
      </c>
      <c r="AU14" s="6"/>
      <c r="AV14" s="7">
        <v>100</v>
      </c>
      <c r="AW14" s="32">
        <v>7</v>
      </c>
      <c r="AX14" s="31">
        <f t="shared" si="5"/>
        <v>70000</v>
      </c>
      <c r="AY14" s="9">
        <f>AVERAGE(AX13:AX15)</f>
        <v>83333.333333333328</v>
      </c>
      <c r="AZ14" s="11"/>
      <c r="BA14">
        <v>24</v>
      </c>
      <c r="BB14" s="25">
        <f>AZ133</f>
        <v>0</v>
      </c>
      <c r="BD14" s="6"/>
      <c r="BE14" s="7">
        <v>100</v>
      </c>
      <c r="BF14" s="32">
        <v>3</v>
      </c>
      <c r="BG14" s="31">
        <f t="shared" si="6"/>
        <v>30000</v>
      </c>
      <c r="BH14" s="9">
        <f>AVERAGE(BG13:BG15)</f>
        <v>70000</v>
      </c>
      <c r="BI14" s="11"/>
      <c r="BJ14">
        <v>24</v>
      </c>
      <c r="BK14" s="25">
        <f>BI133</f>
        <v>0</v>
      </c>
      <c r="BM14" s="6"/>
      <c r="BN14" s="7">
        <v>100</v>
      </c>
      <c r="BO14" s="32">
        <v>8</v>
      </c>
      <c r="BP14" s="31">
        <f t="shared" si="7"/>
        <v>80000</v>
      </c>
      <c r="BQ14" s="9">
        <f>AVERAGE(BP13:BP15)</f>
        <v>70000</v>
      </c>
      <c r="BR14" s="11"/>
      <c r="BS14">
        <v>24</v>
      </c>
      <c r="BT14" s="25">
        <f>BR133</f>
        <v>0</v>
      </c>
      <c r="BV14">
        <v>24</v>
      </c>
      <c r="BW14" s="25">
        <f t="shared" si="8"/>
        <v>0</v>
      </c>
      <c r="BX14" s="58">
        <f t="shared" si="9"/>
        <v>0</v>
      </c>
      <c r="BY14" s="25">
        <f t="shared" si="10"/>
        <v>0</v>
      </c>
      <c r="BZ14" s="25">
        <f t="shared" si="11"/>
        <v>0</v>
      </c>
      <c r="CA14" s="25">
        <f t="shared" si="12"/>
        <v>0</v>
      </c>
      <c r="CB14" s="25">
        <f t="shared" si="13"/>
        <v>0</v>
      </c>
      <c r="CC14" s="25">
        <f t="shared" si="14"/>
        <v>0</v>
      </c>
      <c r="CD14" s="25">
        <f t="shared" si="15"/>
        <v>0</v>
      </c>
    </row>
    <row r="15" spans="1:82" x14ac:dyDescent="0.3">
      <c r="B15" s="6"/>
      <c r="C15" s="7">
        <v>100</v>
      </c>
      <c r="D15" s="8">
        <v>11</v>
      </c>
      <c r="E15" s="31">
        <f t="shared" si="0"/>
        <v>110000</v>
      </c>
      <c r="F15" s="10"/>
      <c r="G15" s="11"/>
      <c r="K15" s="6"/>
      <c r="L15" s="7">
        <v>100</v>
      </c>
      <c r="M15" s="32">
        <v>10</v>
      </c>
      <c r="N15" s="31">
        <f t="shared" si="1"/>
        <v>100000</v>
      </c>
      <c r="O15" s="10"/>
      <c r="P15" s="11"/>
      <c r="T15" s="6"/>
      <c r="U15" s="7">
        <v>100</v>
      </c>
      <c r="V15" s="8">
        <v>6</v>
      </c>
      <c r="W15" s="31">
        <f t="shared" si="2"/>
        <v>60000</v>
      </c>
      <c r="X15" s="10"/>
      <c r="Y15" s="11"/>
      <c r="AC15" s="6"/>
      <c r="AD15" s="7">
        <v>100</v>
      </c>
      <c r="AE15" s="8">
        <v>7</v>
      </c>
      <c r="AF15" s="31">
        <f t="shared" si="3"/>
        <v>70000</v>
      </c>
      <c r="AG15" s="10"/>
      <c r="AH15" s="11"/>
      <c r="AL15" s="6"/>
      <c r="AM15" s="7">
        <v>100</v>
      </c>
      <c r="AN15" s="32">
        <v>13</v>
      </c>
      <c r="AO15" s="31">
        <f t="shared" si="4"/>
        <v>130000</v>
      </c>
      <c r="AP15" s="10"/>
      <c r="AQ15" s="11"/>
      <c r="AU15" s="6"/>
      <c r="AV15" s="7">
        <v>100</v>
      </c>
      <c r="AW15" s="32">
        <v>4</v>
      </c>
      <c r="AX15" s="31">
        <f t="shared" si="5"/>
        <v>40000</v>
      </c>
      <c r="AY15" s="10"/>
      <c r="AZ15" s="11"/>
      <c r="BD15" s="6"/>
      <c r="BE15" s="7">
        <v>100</v>
      </c>
      <c r="BF15" s="32">
        <v>9</v>
      </c>
      <c r="BG15" s="31">
        <f t="shared" si="6"/>
        <v>90000</v>
      </c>
      <c r="BH15" s="10"/>
      <c r="BI15" s="11"/>
      <c r="BM15" s="6"/>
      <c r="BN15" s="7">
        <v>100</v>
      </c>
      <c r="BO15" s="32">
        <v>7</v>
      </c>
      <c r="BP15" s="31">
        <f t="shared" si="7"/>
        <v>70000</v>
      </c>
      <c r="BQ15" s="10"/>
      <c r="BR15" s="11"/>
    </row>
    <row r="16" spans="1:82" x14ac:dyDescent="0.3">
      <c r="B16" s="6"/>
      <c r="C16" s="7">
        <v>1000</v>
      </c>
      <c r="D16" s="8">
        <v>1</v>
      </c>
      <c r="E16" s="31">
        <f t="shared" si="0"/>
        <v>100000</v>
      </c>
      <c r="F16" s="10"/>
      <c r="G16" s="11"/>
      <c r="K16" s="6"/>
      <c r="L16" s="7">
        <v>1000</v>
      </c>
      <c r="M16" s="8">
        <v>0</v>
      </c>
      <c r="N16" s="31">
        <f t="shared" si="1"/>
        <v>0</v>
      </c>
      <c r="O16" s="10"/>
      <c r="P16" s="11"/>
      <c r="T16" s="6"/>
      <c r="U16" s="7">
        <v>1000</v>
      </c>
      <c r="V16" s="8">
        <v>1</v>
      </c>
      <c r="W16" s="31">
        <f t="shared" si="2"/>
        <v>100000</v>
      </c>
      <c r="X16" s="10"/>
      <c r="Y16" s="11"/>
      <c r="AC16" s="6"/>
      <c r="AD16" s="7">
        <v>1000</v>
      </c>
      <c r="AE16" s="8">
        <v>1</v>
      </c>
      <c r="AF16" s="31">
        <f t="shared" si="3"/>
        <v>100000</v>
      </c>
      <c r="AG16" s="10"/>
      <c r="AH16" s="11"/>
      <c r="AL16" s="6"/>
      <c r="AM16" s="7">
        <v>1000</v>
      </c>
      <c r="AN16" s="8">
        <v>5</v>
      </c>
      <c r="AO16" s="31">
        <f t="shared" si="4"/>
        <v>500000</v>
      </c>
      <c r="AP16" s="10"/>
      <c r="AQ16" s="11"/>
      <c r="AU16" s="6"/>
      <c r="AV16" s="7">
        <v>1000</v>
      </c>
      <c r="AW16" s="8">
        <v>0</v>
      </c>
      <c r="AX16" s="31">
        <f t="shared" si="5"/>
        <v>0</v>
      </c>
      <c r="AY16" s="10"/>
      <c r="AZ16" s="11"/>
      <c r="BD16" s="6"/>
      <c r="BE16" s="7">
        <v>1000</v>
      </c>
      <c r="BF16" s="8">
        <v>3</v>
      </c>
      <c r="BG16" s="31">
        <f t="shared" si="6"/>
        <v>300000</v>
      </c>
      <c r="BH16" s="10"/>
      <c r="BI16" s="11"/>
      <c r="BM16" s="6"/>
      <c r="BN16" s="7">
        <v>1000</v>
      </c>
      <c r="BO16" s="8">
        <v>3</v>
      </c>
      <c r="BP16" s="31">
        <f t="shared" si="7"/>
        <v>300000</v>
      </c>
      <c r="BQ16" s="10"/>
      <c r="BR16" s="11"/>
    </row>
    <row r="17" spans="2:70" x14ac:dyDescent="0.3">
      <c r="B17" s="6"/>
      <c r="C17" s="7">
        <v>1000</v>
      </c>
      <c r="D17" s="8">
        <v>0</v>
      </c>
      <c r="E17" s="31">
        <f t="shared" si="0"/>
        <v>0</v>
      </c>
      <c r="F17" s="9">
        <f>AVERAGE(E16:E18)</f>
        <v>33333.333333333336</v>
      </c>
      <c r="G17" s="11"/>
      <c r="K17" s="6"/>
      <c r="L17" s="7">
        <v>1000</v>
      </c>
      <c r="M17" s="8">
        <v>1</v>
      </c>
      <c r="N17" s="31">
        <f t="shared" si="1"/>
        <v>100000</v>
      </c>
      <c r="O17" s="9">
        <f>AVERAGE(N16:N18)</f>
        <v>133333.33333333334</v>
      </c>
      <c r="P17" s="11"/>
      <c r="T17" s="6"/>
      <c r="U17" s="7">
        <v>1000</v>
      </c>
      <c r="V17" s="8">
        <v>2</v>
      </c>
      <c r="W17" s="31">
        <f t="shared" si="2"/>
        <v>200000</v>
      </c>
      <c r="X17" s="9">
        <f>AVERAGE(W16:W18)</f>
        <v>133333.33333333334</v>
      </c>
      <c r="Y17" s="11"/>
      <c r="AC17" s="6"/>
      <c r="AD17" s="7">
        <v>1000</v>
      </c>
      <c r="AE17" s="8">
        <v>1</v>
      </c>
      <c r="AF17" s="31">
        <f t="shared" si="3"/>
        <v>100000</v>
      </c>
      <c r="AG17" s="9">
        <f>AVERAGE(AF16:AF18)</f>
        <v>100000</v>
      </c>
      <c r="AH17" s="11"/>
      <c r="AL17" s="6"/>
      <c r="AM17" s="7">
        <v>1000</v>
      </c>
      <c r="AN17" s="8">
        <v>1</v>
      </c>
      <c r="AO17" s="31">
        <f t="shared" si="4"/>
        <v>100000</v>
      </c>
      <c r="AP17" s="9">
        <f>AVERAGE(AO16:AO18)</f>
        <v>233333.33333333334</v>
      </c>
      <c r="AQ17" s="11"/>
      <c r="AU17" s="6"/>
      <c r="AV17" s="7">
        <v>1000</v>
      </c>
      <c r="AW17" s="8">
        <v>2</v>
      </c>
      <c r="AX17" s="31">
        <f t="shared" si="5"/>
        <v>200000</v>
      </c>
      <c r="AY17" s="9">
        <f>AVERAGE(AX16:AX18)</f>
        <v>100000</v>
      </c>
      <c r="AZ17" s="11"/>
      <c r="BD17" s="6"/>
      <c r="BE17" s="7">
        <v>1000</v>
      </c>
      <c r="BF17" s="8">
        <v>1</v>
      </c>
      <c r="BG17" s="31">
        <f t="shared" si="6"/>
        <v>100000</v>
      </c>
      <c r="BH17" s="9">
        <f>AVERAGE(BG16:BG18)</f>
        <v>166666.66666666666</v>
      </c>
      <c r="BI17" s="11"/>
      <c r="BM17" s="6"/>
      <c r="BN17" s="7">
        <v>1000</v>
      </c>
      <c r="BO17" s="8">
        <v>1</v>
      </c>
      <c r="BP17" s="31">
        <f t="shared" si="7"/>
        <v>100000</v>
      </c>
      <c r="BQ17" s="9">
        <f>AVERAGE(BP16:BP18)</f>
        <v>166666.66666666666</v>
      </c>
      <c r="BR17" s="11"/>
    </row>
    <row r="18" spans="2:70" x14ac:dyDescent="0.3">
      <c r="B18" s="6"/>
      <c r="C18" s="7">
        <v>1000</v>
      </c>
      <c r="D18" s="8">
        <v>0</v>
      </c>
      <c r="E18" s="31">
        <f t="shared" si="0"/>
        <v>0</v>
      </c>
      <c r="F18" s="10"/>
      <c r="G18" s="11"/>
      <c r="K18" s="6"/>
      <c r="L18" s="7">
        <v>1000</v>
      </c>
      <c r="M18" s="8">
        <v>3</v>
      </c>
      <c r="N18" s="31">
        <f t="shared" si="1"/>
        <v>300000</v>
      </c>
      <c r="O18" s="10"/>
      <c r="P18" s="11"/>
      <c r="T18" s="6"/>
      <c r="U18" s="7">
        <v>1000</v>
      </c>
      <c r="V18" s="8">
        <v>1</v>
      </c>
      <c r="W18" s="31">
        <f t="shared" si="2"/>
        <v>100000</v>
      </c>
      <c r="X18" s="10"/>
      <c r="Y18" s="11"/>
      <c r="AC18" s="6"/>
      <c r="AD18" s="7">
        <v>1000</v>
      </c>
      <c r="AE18" s="8">
        <v>1</v>
      </c>
      <c r="AF18" s="31">
        <f t="shared" si="3"/>
        <v>100000</v>
      </c>
      <c r="AG18" s="10"/>
      <c r="AH18" s="11"/>
      <c r="AL18" s="6"/>
      <c r="AM18" s="7">
        <v>1000</v>
      </c>
      <c r="AN18" s="8">
        <v>1</v>
      </c>
      <c r="AO18" s="31">
        <f t="shared" si="4"/>
        <v>100000</v>
      </c>
      <c r="AP18" s="10"/>
      <c r="AQ18" s="11"/>
      <c r="AU18" s="6"/>
      <c r="AV18" s="7">
        <v>1000</v>
      </c>
      <c r="AW18" s="8">
        <v>1</v>
      </c>
      <c r="AX18" s="31">
        <f t="shared" si="5"/>
        <v>100000</v>
      </c>
      <c r="AY18" s="10"/>
      <c r="AZ18" s="11"/>
      <c r="BD18" s="6"/>
      <c r="BE18" s="7">
        <v>1000</v>
      </c>
      <c r="BF18" s="8">
        <v>1</v>
      </c>
      <c r="BG18" s="31">
        <f t="shared" si="6"/>
        <v>100000</v>
      </c>
      <c r="BH18" s="10"/>
      <c r="BI18" s="11"/>
      <c r="BM18" s="6"/>
      <c r="BN18" s="7">
        <v>1000</v>
      </c>
      <c r="BO18" s="8">
        <v>1</v>
      </c>
      <c r="BP18" s="31">
        <f t="shared" si="7"/>
        <v>100000</v>
      </c>
      <c r="BQ18" s="10"/>
      <c r="BR18" s="11"/>
    </row>
    <row r="19" spans="2:70" x14ac:dyDescent="0.3">
      <c r="B19" s="6"/>
      <c r="C19" s="7">
        <v>10000</v>
      </c>
      <c r="D19" s="8">
        <v>0</v>
      </c>
      <c r="E19" s="31">
        <f t="shared" si="0"/>
        <v>0</v>
      </c>
      <c r="F19" s="10"/>
      <c r="G19" s="11"/>
      <c r="K19" s="6"/>
      <c r="L19" s="7">
        <v>10000</v>
      </c>
      <c r="M19" s="8">
        <v>0</v>
      </c>
      <c r="N19" s="31">
        <f t="shared" si="1"/>
        <v>0</v>
      </c>
      <c r="O19" s="10"/>
      <c r="P19" s="11"/>
      <c r="T19" s="6"/>
      <c r="U19" s="7">
        <v>10000</v>
      </c>
      <c r="V19" s="8">
        <v>0</v>
      </c>
      <c r="W19" s="31">
        <f t="shared" si="2"/>
        <v>0</v>
      </c>
      <c r="X19" s="10"/>
      <c r="Y19" s="11"/>
      <c r="AC19" s="6"/>
      <c r="AD19" s="7">
        <v>10000</v>
      </c>
      <c r="AE19" s="8">
        <v>1</v>
      </c>
      <c r="AF19" s="31">
        <f t="shared" si="3"/>
        <v>1000000</v>
      </c>
      <c r="AG19" s="10"/>
      <c r="AH19" s="11"/>
      <c r="AL19" s="6"/>
      <c r="AM19" s="7">
        <v>10000</v>
      </c>
      <c r="AN19" s="8">
        <v>1</v>
      </c>
      <c r="AO19" s="31">
        <f t="shared" si="4"/>
        <v>1000000</v>
      </c>
      <c r="AP19" s="10"/>
      <c r="AQ19" s="11"/>
      <c r="AU19" s="6"/>
      <c r="AV19" s="7">
        <v>10000</v>
      </c>
      <c r="AW19" s="8">
        <v>0</v>
      </c>
      <c r="AX19" s="31">
        <f t="shared" si="5"/>
        <v>0</v>
      </c>
      <c r="AY19" s="10"/>
      <c r="AZ19" s="11"/>
      <c r="BD19" s="6"/>
      <c r="BE19" s="7">
        <v>10000</v>
      </c>
      <c r="BF19" s="8">
        <v>0</v>
      </c>
      <c r="BG19" s="31">
        <f t="shared" si="6"/>
        <v>0</v>
      </c>
      <c r="BH19" s="10"/>
      <c r="BI19" s="11"/>
      <c r="BM19" s="6"/>
      <c r="BN19" s="7">
        <v>10000</v>
      </c>
      <c r="BO19" s="8">
        <v>0</v>
      </c>
      <c r="BP19" s="31">
        <f t="shared" si="7"/>
        <v>0</v>
      </c>
      <c r="BQ19" s="10"/>
      <c r="BR19" s="11"/>
    </row>
    <row r="20" spans="2:70" x14ac:dyDescent="0.3">
      <c r="B20" s="6"/>
      <c r="C20" s="7">
        <v>10000</v>
      </c>
      <c r="D20" s="8">
        <v>0</v>
      </c>
      <c r="E20" s="31">
        <f t="shared" si="0"/>
        <v>0</v>
      </c>
      <c r="F20" s="9">
        <f>AVERAGE(E19:E21)</f>
        <v>0</v>
      </c>
      <c r="G20" s="11"/>
      <c r="K20" s="6"/>
      <c r="L20" s="7">
        <v>10000</v>
      </c>
      <c r="M20" s="8">
        <v>0</v>
      </c>
      <c r="N20" s="31">
        <f t="shared" si="1"/>
        <v>0</v>
      </c>
      <c r="O20" s="9">
        <f>AVERAGE(N19:N21)</f>
        <v>0</v>
      </c>
      <c r="P20" s="11"/>
      <c r="T20" s="6"/>
      <c r="U20" s="7">
        <v>10000</v>
      </c>
      <c r="V20" s="8">
        <v>0</v>
      </c>
      <c r="W20" s="31">
        <f t="shared" si="2"/>
        <v>0</v>
      </c>
      <c r="X20" s="9">
        <f>AVERAGE(W19:W21)</f>
        <v>0</v>
      </c>
      <c r="Y20" s="11"/>
      <c r="AC20" s="6"/>
      <c r="AD20" s="7">
        <v>10000</v>
      </c>
      <c r="AE20" s="8">
        <v>0</v>
      </c>
      <c r="AF20" s="31">
        <f t="shared" si="3"/>
        <v>0</v>
      </c>
      <c r="AG20" s="9">
        <f>AVERAGE(AF19:AF21)</f>
        <v>333333.33333333331</v>
      </c>
      <c r="AH20" s="11"/>
      <c r="AL20" s="6"/>
      <c r="AM20" s="7">
        <v>10000</v>
      </c>
      <c r="AN20" s="8">
        <v>1</v>
      </c>
      <c r="AO20" s="31">
        <f t="shared" si="4"/>
        <v>1000000</v>
      </c>
      <c r="AP20" s="9">
        <f>AVERAGE(AO19:AO21)</f>
        <v>1000000</v>
      </c>
      <c r="AQ20" s="11"/>
      <c r="AU20" s="6"/>
      <c r="AV20" s="7">
        <v>10000</v>
      </c>
      <c r="AW20" s="8">
        <v>1</v>
      </c>
      <c r="AX20" s="31">
        <f t="shared" si="5"/>
        <v>1000000</v>
      </c>
      <c r="AY20" s="9">
        <f>AVERAGE(AX19:AX21)</f>
        <v>333333.33333333331</v>
      </c>
      <c r="AZ20" s="11"/>
      <c r="BD20" s="6"/>
      <c r="BE20" s="7">
        <v>10000</v>
      </c>
      <c r="BF20" s="8">
        <v>1</v>
      </c>
      <c r="BG20" s="31">
        <f t="shared" si="6"/>
        <v>1000000</v>
      </c>
      <c r="BH20" s="9">
        <f>AVERAGE(BG19:BG21)</f>
        <v>333333.33333333331</v>
      </c>
      <c r="BI20" s="11"/>
      <c r="BM20" s="6"/>
      <c r="BN20" s="7">
        <v>10000</v>
      </c>
      <c r="BO20" s="8">
        <v>0</v>
      </c>
      <c r="BP20" s="31">
        <f t="shared" si="7"/>
        <v>0</v>
      </c>
      <c r="BQ20" s="9">
        <f>AVERAGE(BP19:BP21)</f>
        <v>333333.33333333331</v>
      </c>
      <c r="BR20" s="11"/>
    </row>
    <row r="21" spans="2:70" x14ac:dyDescent="0.3">
      <c r="B21" s="6"/>
      <c r="C21" s="7">
        <v>10000</v>
      </c>
      <c r="D21" s="8">
        <v>0</v>
      </c>
      <c r="E21" s="31">
        <f t="shared" si="0"/>
        <v>0</v>
      </c>
      <c r="F21" s="10"/>
      <c r="G21" s="11"/>
      <c r="K21" s="6"/>
      <c r="L21" s="7">
        <v>10000</v>
      </c>
      <c r="M21" s="8">
        <v>0</v>
      </c>
      <c r="N21" s="31">
        <f t="shared" si="1"/>
        <v>0</v>
      </c>
      <c r="O21" s="10"/>
      <c r="P21" s="11"/>
      <c r="T21" s="6"/>
      <c r="U21" s="7">
        <v>10000</v>
      </c>
      <c r="V21" s="8">
        <v>0</v>
      </c>
      <c r="W21" s="31">
        <f t="shared" si="2"/>
        <v>0</v>
      </c>
      <c r="X21" s="10"/>
      <c r="Y21" s="11"/>
      <c r="AC21" s="6"/>
      <c r="AD21" s="7">
        <v>10000</v>
      </c>
      <c r="AE21" s="8">
        <v>0</v>
      </c>
      <c r="AF21" s="31">
        <f t="shared" si="3"/>
        <v>0</v>
      </c>
      <c r="AG21" s="10"/>
      <c r="AH21" s="11"/>
      <c r="AL21" s="6"/>
      <c r="AM21" s="7">
        <v>10000</v>
      </c>
      <c r="AN21" s="8">
        <v>1</v>
      </c>
      <c r="AO21" s="31">
        <f t="shared" si="4"/>
        <v>1000000</v>
      </c>
      <c r="AP21" s="10"/>
      <c r="AQ21" s="11"/>
      <c r="AU21" s="6"/>
      <c r="AV21" s="7">
        <v>10000</v>
      </c>
      <c r="AW21" s="8">
        <v>0</v>
      </c>
      <c r="AX21" s="31">
        <f t="shared" si="5"/>
        <v>0</v>
      </c>
      <c r="AY21" s="10"/>
      <c r="AZ21" s="11"/>
      <c r="BD21" s="6"/>
      <c r="BE21" s="7">
        <v>10000</v>
      </c>
      <c r="BF21" s="8">
        <v>0</v>
      </c>
      <c r="BG21" s="31">
        <f t="shared" si="6"/>
        <v>0</v>
      </c>
      <c r="BH21" s="10"/>
      <c r="BI21" s="11"/>
      <c r="BM21" s="6"/>
      <c r="BN21" s="7">
        <v>10000</v>
      </c>
      <c r="BO21" s="8">
        <v>1</v>
      </c>
      <c r="BP21" s="31">
        <f t="shared" si="7"/>
        <v>1000000</v>
      </c>
      <c r="BQ21" s="10"/>
      <c r="BR21" s="11"/>
    </row>
    <row r="22" spans="2:70" x14ac:dyDescent="0.3">
      <c r="B22" s="6"/>
      <c r="C22" s="7">
        <v>100000</v>
      </c>
      <c r="D22" s="8">
        <v>0</v>
      </c>
      <c r="E22" s="31">
        <f t="shared" si="0"/>
        <v>0</v>
      </c>
      <c r="F22" s="10"/>
      <c r="G22" s="11"/>
      <c r="K22" s="6"/>
      <c r="L22" s="7">
        <v>100000</v>
      </c>
      <c r="M22" s="8">
        <v>0</v>
      </c>
      <c r="N22" s="31">
        <f t="shared" si="1"/>
        <v>0</v>
      </c>
      <c r="O22" s="10"/>
      <c r="P22" s="11"/>
      <c r="T22" s="6"/>
      <c r="U22" s="7">
        <v>100000</v>
      </c>
      <c r="V22" s="8">
        <v>0</v>
      </c>
      <c r="W22" s="31">
        <f t="shared" si="2"/>
        <v>0</v>
      </c>
      <c r="X22" s="10"/>
      <c r="Y22" s="11"/>
      <c r="AC22" s="6"/>
      <c r="AD22" s="7">
        <v>100000</v>
      </c>
      <c r="AE22" s="8">
        <v>0</v>
      </c>
      <c r="AF22" s="31">
        <f t="shared" si="3"/>
        <v>0</v>
      </c>
      <c r="AG22" s="10"/>
      <c r="AH22" s="11"/>
      <c r="AL22" s="6"/>
      <c r="AM22" s="7">
        <v>100000</v>
      </c>
      <c r="AN22" s="8">
        <v>0</v>
      </c>
      <c r="AO22" s="31">
        <f t="shared" si="4"/>
        <v>0</v>
      </c>
      <c r="AP22" s="10"/>
      <c r="AQ22" s="11"/>
      <c r="AU22" s="6"/>
      <c r="AV22" s="7">
        <v>100000</v>
      </c>
      <c r="AW22" s="8">
        <v>0</v>
      </c>
      <c r="AX22" s="31">
        <f t="shared" si="5"/>
        <v>0</v>
      </c>
      <c r="AY22" s="10"/>
      <c r="AZ22" s="11"/>
      <c r="BD22" s="6"/>
      <c r="BE22" s="7">
        <v>100000</v>
      </c>
      <c r="BF22" s="8">
        <v>0</v>
      </c>
      <c r="BG22" s="31">
        <f t="shared" si="6"/>
        <v>0</v>
      </c>
      <c r="BH22" s="10"/>
      <c r="BI22" s="11"/>
      <c r="BM22" s="6"/>
      <c r="BN22" s="7">
        <v>100000</v>
      </c>
      <c r="BO22" s="8">
        <v>0</v>
      </c>
      <c r="BP22" s="31">
        <f t="shared" si="7"/>
        <v>0</v>
      </c>
      <c r="BQ22" s="10"/>
      <c r="BR22" s="11"/>
    </row>
    <row r="23" spans="2:70" x14ac:dyDescent="0.3">
      <c r="B23" s="6"/>
      <c r="C23" s="7">
        <v>100000</v>
      </c>
      <c r="D23" s="8">
        <v>0</v>
      </c>
      <c r="E23" s="31">
        <f t="shared" si="0"/>
        <v>0</v>
      </c>
      <c r="F23" s="9">
        <f>AVERAGE(E22:E24)</f>
        <v>0</v>
      </c>
      <c r="G23" s="11"/>
      <c r="K23" s="6"/>
      <c r="L23" s="7">
        <v>100000</v>
      </c>
      <c r="M23" s="8">
        <v>0</v>
      </c>
      <c r="N23" s="31">
        <f t="shared" si="1"/>
        <v>0</v>
      </c>
      <c r="O23" s="9">
        <f>AVERAGE(N22:N24)</f>
        <v>0</v>
      </c>
      <c r="P23" s="11"/>
      <c r="T23" s="6"/>
      <c r="U23" s="7">
        <v>100000</v>
      </c>
      <c r="V23" s="8">
        <v>0</v>
      </c>
      <c r="W23" s="31">
        <f t="shared" si="2"/>
        <v>0</v>
      </c>
      <c r="X23" s="9">
        <f>AVERAGE(W22:W24)</f>
        <v>0</v>
      </c>
      <c r="Y23" s="11"/>
      <c r="AC23" s="6"/>
      <c r="AD23" s="7">
        <v>100000</v>
      </c>
      <c r="AE23" s="8">
        <v>0</v>
      </c>
      <c r="AF23" s="31">
        <f t="shared" si="3"/>
        <v>0</v>
      </c>
      <c r="AG23" s="9">
        <f>AVERAGE(AF22:AF24)</f>
        <v>0</v>
      </c>
      <c r="AH23" s="11"/>
      <c r="AL23" s="6"/>
      <c r="AM23" s="7">
        <v>100000</v>
      </c>
      <c r="AN23" s="8">
        <v>0</v>
      </c>
      <c r="AO23" s="31">
        <f t="shared" si="4"/>
        <v>0</v>
      </c>
      <c r="AP23" s="9">
        <f>AVERAGE(AO22:AO24)</f>
        <v>0</v>
      </c>
      <c r="AQ23" s="11"/>
      <c r="AU23" s="6"/>
      <c r="AV23" s="7">
        <v>100000</v>
      </c>
      <c r="AW23" s="8">
        <v>0</v>
      </c>
      <c r="AX23" s="31">
        <f t="shared" si="5"/>
        <v>0</v>
      </c>
      <c r="AY23" s="9">
        <f>AVERAGE(AX22:AX24)</f>
        <v>0</v>
      </c>
      <c r="AZ23" s="11"/>
      <c r="BD23" s="6"/>
      <c r="BE23" s="7">
        <v>100000</v>
      </c>
      <c r="BF23" s="8">
        <v>0</v>
      </c>
      <c r="BG23" s="31">
        <f t="shared" si="6"/>
        <v>0</v>
      </c>
      <c r="BH23" s="9">
        <f>AVERAGE(BG22:BG24)</f>
        <v>0</v>
      </c>
      <c r="BI23" s="11"/>
      <c r="BM23" s="6"/>
      <c r="BN23" s="7">
        <v>100000</v>
      </c>
      <c r="BO23" s="8">
        <v>0</v>
      </c>
      <c r="BP23" s="31">
        <f t="shared" si="7"/>
        <v>0</v>
      </c>
      <c r="BQ23" s="9">
        <f>AVERAGE(BP22:BP24)</f>
        <v>0</v>
      </c>
      <c r="BR23" s="11"/>
    </row>
    <row r="24" spans="2:70" x14ac:dyDescent="0.3">
      <c r="B24" s="6"/>
      <c r="C24" s="7">
        <v>100000</v>
      </c>
      <c r="D24" s="36">
        <v>0</v>
      </c>
      <c r="E24" s="12">
        <f t="shared" si="0"/>
        <v>0</v>
      </c>
      <c r="F24" s="10"/>
      <c r="G24" s="11"/>
      <c r="K24" s="6"/>
      <c r="L24" s="7">
        <v>100000</v>
      </c>
      <c r="M24" s="36">
        <v>0</v>
      </c>
      <c r="N24" s="12">
        <f t="shared" si="1"/>
        <v>0</v>
      </c>
      <c r="O24" s="10"/>
      <c r="P24" s="11"/>
      <c r="T24" s="6"/>
      <c r="U24" s="7">
        <v>100000</v>
      </c>
      <c r="V24" s="8">
        <v>0</v>
      </c>
      <c r="W24" s="12">
        <f t="shared" si="2"/>
        <v>0</v>
      </c>
      <c r="X24" s="10"/>
      <c r="Y24" s="11"/>
      <c r="AC24" s="6"/>
      <c r="AD24" s="7">
        <v>100000</v>
      </c>
      <c r="AE24" s="8">
        <v>0</v>
      </c>
      <c r="AF24" s="12">
        <f t="shared" si="3"/>
        <v>0</v>
      </c>
      <c r="AG24" s="10"/>
      <c r="AH24" s="11"/>
      <c r="AL24" s="6"/>
      <c r="AM24" s="7">
        <v>100000</v>
      </c>
      <c r="AN24" s="8">
        <v>0</v>
      </c>
      <c r="AO24" s="12">
        <f t="shared" si="4"/>
        <v>0</v>
      </c>
      <c r="AP24" s="10"/>
      <c r="AQ24" s="11"/>
      <c r="AU24" s="6"/>
      <c r="AV24" s="7">
        <v>100000</v>
      </c>
      <c r="AW24" s="8">
        <v>0</v>
      </c>
      <c r="AX24" s="12">
        <f t="shared" si="5"/>
        <v>0</v>
      </c>
      <c r="AY24" s="10"/>
      <c r="AZ24" s="11"/>
      <c r="BD24" s="6"/>
      <c r="BE24" s="7">
        <v>100000</v>
      </c>
      <c r="BF24" s="8">
        <v>0</v>
      </c>
      <c r="BG24" s="12">
        <f t="shared" si="6"/>
        <v>0</v>
      </c>
      <c r="BH24" s="10"/>
      <c r="BI24" s="11"/>
      <c r="BM24" s="6"/>
      <c r="BN24" s="7">
        <v>100000</v>
      </c>
      <c r="BO24" s="8">
        <v>0</v>
      </c>
      <c r="BP24" s="12">
        <f t="shared" si="7"/>
        <v>0</v>
      </c>
      <c r="BQ24" s="10"/>
      <c r="BR24" s="11"/>
    </row>
    <row r="25" spans="2:70" x14ac:dyDescent="0.3">
      <c r="B25" s="13">
        <v>0.5</v>
      </c>
      <c r="C25" s="21">
        <v>1</v>
      </c>
      <c r="D25" s="8">
        <v>11</v>
      </c>
      <c r="E25" s="44">
        <f>C25*100*D25*100</f>
        <v>110000</v>
      </c>
      <c r="F25" s="15"/>
      <c r="G25" s="42"/>
      <c r="K25" s="13">
        <v>0.5</v>
      </c>
      <c r="L25" s="21">
        <v>1</v>
      </c>
      <c r="M25" s="8" t="s">
        <v>0</v>
      </c>
      <c r="N25" s="31" t="e">
        <f>L25*100*M25</f>
        <v>#VALUE!</v>
      </c>
      <c r="O25" s="15"/>
      <c r="P25" s="42"/>
      <c r="T25" s="13">
        <v>0.5</v>
      </c>
      <c r="U25" s="21">
        <v>1</v>
      </c>
      <c r="V25" s="14" t="s">
        <v>0</v>
      </c>
      <c r="W25" s="31" t="e">
        <f>U25*100*V25</f>
        <v>#VALUE!</v>
      </c>
      <c r="X25" s="15"/>
      <c r="Y25" s="42"/>
      <c r="AC25" s="13">
        <v>0.5</v>
      </c>
      <c r="AD25" s="21">
        <v>1</v>
      </c>
      <c r="AE25" s="14" t="s">
        <v>0</v>
      </c>
      <c r="AF25" s="31" t="e">
        <f>AD25*100*AE25</f>
        <v>#VALUE!</v>
      </c>
      <c r="AG25" s="15"/>
      <c r="AH25" s="42"/>
      <c r="AL25" s="13">
        <v>0.5</v>
      </c>
      <c r="AM25" s="21">
        <v>1</v>
      </c>
      <c r="AN25" s="14" t="s">
        <v>0</v>
      </c>
      <c r="AO25" s="31" t="e">
        <f>AM25*100*AN25</f>
        <v>#VALUE!</v>
      </c>
      <c r="AP25" s="15"/>
      <c r="AQ25" s="42"/>
      <c r="AU25" s="13">
        <v>0.5</v>
      </c>
      <c r="AV25" s="21">
        <v>1</v>
      </c>
      <c r="AW25" s="14">
        <v>2</v>
      </c>
      <c r="AX25" s="31">
        <f>AV25*100*AW25</f>
        <v>200</v>
      </c>
      <c r="AY25" s="15"/>
      <c r="AZ25" s="42"/>
      <c r="BD25" s="13">
        <v>0.5</v>
      </c>
      <c r="BE25" s="21">
        <v>1</v>
      </c>
      <c r="BF25" s="14">
        <v>1</v>
      </c>
      <c r="BG25" s="31">
        <f>BE25*100*BF25</f>
        <v>100</v>
      </c>
      <c r="BH25" s="15"/>
      <c r="BI25" s="42"/>
      <c r="BM25" s="13">
        <v>0.5</v>
      </c>
      <c r="BN25" s="21">
        <v>1</v>
      </c>
      <c r="BO25" s="14">
        <v>0</v>
      </c>
      <c r="BP25" s="31">
        <f>BN25*100*BO25</f>
        <v>0</v>
      </c>
      <c r="BQ25" s="15"/>
      <c r="BR25" s="42"/>
    </row>
    <row r="26" spans="2:70" x14ac:dyDescent="0.3">
      <c r="B26" s="6"/>
      <c r="C26" s="7">
        <v>1</v>
      </c>
      <c r="D26" s="8">
        <v>10</v>
      </c>
      <c r="E26" s="46">
        <f t="shared" ref="E26:E42" si="16">C26*100*D26*100</f>
        <v>100000</v>
      </c>
      <c r="F26" s="9">
        <f>AVERAGE(E25:E27)</f>
        <v>100000</v>
      </c>
      <c r="G26" s="11"/>
      <c r="K26" s="6"/>
      <c r="L26" s="7">
        <v>1</v>
      </c>
      <c r="M26" s="8" t="s">
        <v>0</v>
      </c>
      <c r="N26" s="31" t="e">
        <f t="shared" si="1"/>
        <v>#VALUE!</v>
      </c>
      <c r="O26" s="9" t="e">
        <f>AVERAGE(N25:N27)</f>
        <v>#VALUE!</v>
      </c>
      <c r="P26" s="11"/>
      <c r="T26" s="6"/>
      <c r="U26" s="7">
        <v>1</v>
      </c>
      <c r="V26" s="8" t="s">
        <v>0</v>
      </c>
      <c r="W26" s="31" t="e">
        <f t="shared" ref="W26:W42" si="17">U26*100*V26</f>
        <v>#VALUE!</v>
      </c>
      <c r="X26" s="9" t="e">
        <f>AVERAGE(W25:W27)</f>
        <v>#VALUE!</v>
      </c>
      <c r="Y26" s="11"/>
      <c r="AC26" s="6"/>
      <c r="AD26" s="7">
        <v>1</v>
      </c>
      <c r="AE26" s="8" t="s">
        <v>0</v>
      </c>
      <c r="AF26" s="31" t="e">
        <f t="shared" ref="AF26:AF42" si="18">AD26*100*AE26</f>
        <v>#VALUE!</v>
      </c>
      <c r="AG26" s="9" t="e">
        <f>AVERAGE(AF25:AF27)</f>
        <v>#VALUE!</v>
      </c>
      <c r="AH26" s="11"/>
      <c r="AL26" s="6"/>
      <c r="AM26" s="7">
        <v>1</v>
      </c>
      <c r="AN26" s="8" t="s">
        <v>0</v>
      </c>
      <c r="AO26" s="31" t="e">
        <f t="shared" ref="AO26:AO42" si="19">AM26*100*AN26</f>
        <v>#VALUE!</v>
      </c>
      <c r="AP26" s="9" t="e">
        <f>AVERAGE(AO25:AO27)</f>
        <v>#VALUE!</v>
      </c>
      <c r="AQ26" s="11"/>
      <c r="AU26" s="6"/>
      <c r="AV26" s="7">
        <v>1</v>
      </c>
      <c r="AW26" s="8">
        <v>1</v>
      </c>
      <c r="AX26" s="31">
        <f t="shared" ref="AX26:AX42" si="20">AV26*100*AW26</f>
        <v>100</v>
      </c>
      <c r="AY26" s="9">
        <f>AVERAGE(AX25:AX27)</f>
        <v>166.66666666666666</v>
      </c>
      <c r="AZ26" s="11"/>
      <c r="BD26" s="6"/>
      <c r="BE26" s="7">
        <v>1</v>
      </c>
      <c r="BF26" s="8">
        <v>0</v>
      </c>
      <c r="BG26" s="31">
        <f t="shared" ref="BG26:BG42" si="21">BE26*100*BF26</f>
        <v>0</v>
      </c>
      <c r="BH26" s="9">
        <f>AVERAGE(BG25:BG27)</f>
        <v>66.666666666666671</v>
      </c>
      <c r="BI26" s="11"/>
      <c r="BM26" s="6"/>
      <c r="BN26" s="7">
        <v>1</v>
      </c>
      <c r="BO26" s="8">
        <v>0</v>
      </c>
      <c r="BP26" s="31">
        <f t="shared" ref="BP26:BP42" si="22">BN26*100*BO26</f>
        <v>0</v>
      </c>
      <c r="BQ26" s="9">
        <f>AVERAGE(BP25:BP27)</f>
        <v>0</v>
      </c>
      <c r="BR26" s="11"/>
    </row>
    <row r="27" spans="2:70" x14ac:dyDescent="0.3">
      <c r="B27" s="6"/>
      <c r="C27" s="7">
        <v>1</v>
      </c>
      <c r="D27" s="8">
        <v>9</v>
      </c>
      <c r="E27" s="46">
        <f t="shared" si="16"/>
        <v>90000</v>
      </c>
      <c r="F27" s="10"/>
      <c r="G27" s="11"/>
      <c r="K27" s="6"/>
      <c r="L27" s="7">
        <v>1</v>
      </c>
      <c r="M27" s="8" t="s">
        <v>0</v>
      </c>
      <c r="N27" s="31" t="e">
        <f t="shared" si="1"/>
        <v>#VALUE!</v>
      </c>
      <c r="O27" s="10"/>
      <c r="P27" s="11"/>
      <c r="T27" s="6"/>
      <c r="U27" s="7">
        <v>1</v>
      </c>
      <c r="V27" s="8" t="s">
        <v>0</v>
      </c>
      <c r="W27" s="31" t="e">
        <f t="shared" si="17"/>
        <v>#VALUE!</v>
      </c>
      <c r="X27" s="10"/>
      <c r="Y27" s="11"/>
      <c r="AC27" s="6"/>
      <c r="AD27" s="7">
        <v>1</v>
      </c>
      <c r="AE27" s="8" t="s">
        <v>0</v>
      </c>
      <c r="AF27" s="31" t="e">
        <f t="shared" si="18"/>
        <v>#VALUE!</v>
      </c>
      <c r="AG27" s="10"/>
      <c r="AH27" s="11"/>
      <c r="AL27" s="6"/>
      <c r="AM27" s="7">
        <v>1</v>
      </c>
      <c r="AN27" s="8" t="s">
        <v>0</v>
      </c>
      <c r="AO27" s="31" t="e">
        <f t="shared" si="19"/>
        <v>#VALUE!</v>
      </c>
      <c r="AP27" s="10"/>
      <c r="AQ27" s="11"/>
      <c r="AU27" s="6"/>
      <c r="AV27" s="7">
        <v>1</v>
      </c>
      <c r="AW27" s="8">
        <v>2</v>
      </c>
      <c r="AX27" s="31">
        <f t="shared" si="20"/>
        <v>200</v>
      </c>
      <c r="AY27" s="10"/>
      <c r="AZ27" s="11"/>
      <c r="BD27" s="6"/>
      <c r="BE27" s="7">
        <v>1</v>
      </c>
      <c r="BF27" s="8">
        <v>1</v>
      </c>
      <c r="BG27" s="31">
        <f t="shared" si="21"/>
        <v>100</v>
      </c>
      <c r="BH27" s="10"/>
      <c r="BI27" s="11"/>
      <c r="BM27" s="6"/>
      <c r="BN27" s="7">
        <v>1</v>
      </c>
      <c r="BO27" s="8">
        <v>0</v>
      </c>
      <c r="BP27" s="31">
        <f t="shared" si="22"/>
        <v>0</v>
      </c>
      <c r="BQ27" s="10"/>
      <c r="BR27" s="11"/>
    </row>
    <row r="28" spans="2:70" x14ac:dyDescent="0.3">
      <c r="B28" s="6"/>
      <c r="C28" s="7">
        <v>10</v>
      </c>
      <c r="D28" s="8">
        <v>1</v>
      </c>
      <c r="E28" s="46">
        <f t="shared" si="16"/>
        <v>100000</v>
      </c>
      <c r="F28" s="10"/>
      <c r="G28" s="11"/>
      <c r="K28" s="6"/>
      <c r="L28" s="7">
        <v>10</v>
      </c>
      <c r="M28" s="32" t="s">
        <v>0</v>
      </c>
      <c r="N28" s="31" t="e">
        <f t="shared" si="1"/>
        <v>#VALUE!</v>
      </c>
      <c r="O28" s="10"/>
      <c r="P28" s="11"/>
      <c r="T28" s="6"/>
      <c r="U28" s="7">
        <v>10</v>
      </c>
      <c r="V28" s="8" t="s">
        <v>0</v>
      </c>
      <c r="W28" s="31" t="e">
        <f t="shared" si="17"/>
        <v>#VALUE!</v>
      </c>
      <c r="X28" s="10"/>
      <c r="Y28" s="11"/>
      <c r="AC28" s="6"/>
      <c r="AD28" s="7">
        <v>10</v>
      </c>
      <c r="AE28" s="8" t="s">
        <v>0</v>
      </c>
      <c r="AF28" s="31" t="e">
        <f t="shared" si="18"/>
        <v>#VALUE!</v>
      </c>
      <c r="AG28" s="10"/>
      <c r="AH28" s="11"/>
      <c r="AL28" s="6"/>
      <c r="AM28" s="7">
        <v>10</v>
      </c>
      <c r="AN28" s="8">
        <v>4</v>
      </c>
      <c r="AO28" s="31">
        <f t="shared" si="19"/>
        <v>4000</v>
      </c>
      <c r="AP28" s="10"/>
      <c r="AQ28" s="11"/>
      <c r="AU28" s="6"/>
      <c r="AV28" s="7">
        <v>10</v>
      </c>
      <c r="AW28" s="8">
        <v>0</v>
      </c>
      <c r="AX28" s="31">
        <f t="shared" si="20"/>
        <v>0</v>
      </c>
      <c r="AY28" s="10"/>
      <c r="AZ28" s="11"/>
      <c r="BD28" s="6"/>
      <c r="BE28" s="7">
        <v>10</v>
      </c>
      <c r="BF28" s="8">
        <v>0</v>
      </c>
      <c r="BG28" s="31">
        <f t="shared" si="21"/>
        <v>0</v>
      </c>
      <c r="BH28" s="10"/>
      <c r="BI28" s="11"/>
      <c r="BM28" s="6"/>
      <c r="BN28" s="7">
        <v>10</v>
      </c>
      <c r="BO28" s="8">
        <v>0</v>
      </c>
      <c r="BP28" s="31">
        <f t="shared" si="22"/>
        <v>0</v>
      </c>
      <c r="BQ28" s="10"/>
      <c r="BR28" s="11"/>
    </row>
    <row r="29" spans="2:70" x14ac:dyDescent="0.3">
      <c r="B29" s="6"/>
      <c r="C29" s="7">
        <v>10</v>
      </c>
      <c r="D29" s="8">
        <v>2</v>
      </c>
      <c r="E29" s="46">
        <f t="shared" si="16"/>
        <v>200000</v>
      </c>
      <c r="F29" s="9">
        <f>AVERAGE(E28:E30)</f>
        <v>100000</v>
      </c>
      <c r="G29" s="11"/>
      <c r="K29" s="6"/>
      <c r="L29" s="7">
        <v>10</v>
      </c>
      <c r="M29" s="32" t="s">
        <v>0</v>
      </c>
      <c r="N29" s="31" t="e">
        <f t="shared" si="1"/>
        <v>#VALUE!</v>
      </c>
      <c r="O29" s="9" t="e">
        <f>AVERAGE(N28:N30)</f>
        <v>#VALUE!</v>
      </c>
      <c r="P29" s="11"/>
      <c r="T29" s="6"/>
      <c r="U29" s="7">
        <v>10</v>
      </c>
      <c r="V29" s="8" t="s">
        <v>0</v>
      </c>
      <c r="W29" s="31" t="e">
        <f t="shared" si="17"/>
        <v>#VALUE!</v>
      </c>
      <c r="X29" s="9" t="e">
        <f>AVERAGE(W28:W30)</f>
        <v>#VALUE!</v>
      </c>
      <c r="Y29" s="11"/>
      <c r="AC29" s="6"/>
      <c r="AD29" s="7">
        <v>10</v>
      </c>
      <c r="AE29" s="8" t="s">
        <v>0</v>
      </c>
      <c r="AF29" s="31" t="e">
        <f t="shared" si="18"/>
        <v>#VALUE!</v>
      </c>
      <c r="AG29" s="9" t="e">
        <f>AVERAGE(AF28:AF30)</f>
        <v>#VALUE!</v>
      </c>
      <c r="AH29" s="11"/>
      <c r="AL29" s="6"/>
      <c r="AM29" s="7">
        <v>10</v>
      </c>
      <c r="AN29" s="8">
        <v>12</v>
      </c>
      <c r="AO29" s="31">
        <f t="shared" si="19"/>
        <v>12000</v>
      </c>
      <c r="AP29" s="9">
        <f>AVERAGE(AO28:AO30)</f>
        <v>7666.666666666667</v>
      </c>
      <c r="AQ29" s="11"/>
      <c r="AU29" s="6"/>
      <c r="AV29" s="7">
        <v>10</v>
      </c>
      <c r="AW29" s="8">
        <v>0</v>
      </c>
      <c r="AX29" s="31">
        <f t="shared" si="20"/>
        <v>0</v>
      </c>
      <c r="AY29" s="9">
        <f>AVERAGE(AX28:AX30)</f>
        <v>0</v>
      </c>
      <c r="AZ29" s="11"/>
      <c r="BD29" s="6"/>
      <c r="BE29" s="7">
        <v>10</v>
      </c>
      <c r="BF29" s="8">
        <v>0</v>
      </c>
      <c r="BG29" s="31">
        <f t="shared" si="21"/>
        <v>0</v>
      </c>
      <c r="BH29" s="9">
        <f>AVERAGE(BG28:BG30)</f>
        <v>0</v>
      </c>
      <c r="BI29" s="11"/>
      <c r="BM29" s="6"/>
      <c r="BN29" s="7">
        <v>10</v>
      </c>
      <c r="BO29" s="8">
        <v>0</v>
      </c>
      <c r="BP29" s="31">
        <f t="shared" si="22"/>
        <v>0</v>
      </c>
      <c r="BQ29" s="9">
        <f>AVERAGE(BP28:BP30)</f>
        <v>0</v>
      </c>
      <c r="BR29" s="11"/>
    </row>
    <row r="30" spans="2:70" x14ac:dyDescent="0.3">
      <c r="B30" s="6"/>
      <c r="C30" s="7">
        <v>10</v>
      </c>
      <c r="D30" s="8">
        <v>0</v>
      </c>
      <c r="E30" s="46">
        <f t="shared" si="16"/>
        <v>0</v>
      </c>
      <c r="F30" s="10"/>
      <c r="G30" s="11"/>
      <c r="K30" s="6"/>
      <c r="L30" s="7">
        <v>10</v>
      </c>
      <c r="M30" s="32" t="s">
        <v>0</v>
      </c>
      <c r="N30" s="31" t="e">
        <f t="shared" si="1"/>
        <v>#VALUE!</v>
      </c>
      <c r="O30" s="10"/>
      <c r="P30" s="11"/>
      <c r="T30" s="6"/>
      <c r="U30" s="7">
        <v>10</v>
      </c>
      <c r="V30" s="8" t="s">
        <v>0</v>
      </c>
      <c r="W30" s="31" t="e">
        <f t="shared" si="17"/>
        <v>#VALUE!</v>
      </c>
      <c r="X30" s="10"/>
      <c r="Y30" s="11"/>
      <c r="AC30" s="6"/>
      <c r="AD30" s="7">
        <v>10</v>
      </c>
      <c r="AE30" s="8" t="s">
        <v>0</v>
      </c>
      <c r="AF30" s="31" t="e">
        <f t="shared" si="18"/>
        <v>#VALUE!</v>
      </c>
      <c r="AG30" s="10"/>
      <c r="AH30" s="11"/>
      <c r="AL30" s="6"/>
      <c r="AM30" s="7">
        <v>10</v>
      </c>
      <c r="AN30" s="8">
        <v>7</v>
      </c>
      <c r="AO30" s="31">
        <f t="shared" si="19"/>
        <v>7000</v>
      </c>
      <c r="AP30" s="10"/>
      <c r="AQ30" s="11"/>
      <c r="AU30" s="6"/>
      <c r="AV30" s="7">
        <v>10</v>
      </c>
      <c r="AW30" s="8">
        <v>0</v>
      </c>
      <c r="AX30" s="31">
        <f t="shared" si="20"/>
        <v>0</v>
      </c>
      <c r="AY30" s="10"/>
      <c r="AZ30" s="11"/>
      <c r="BD30" s="6"/>
      <c r="BE30" s="7">
        <v>10</v>
      </c>
      <c r="BF30" s="8">
        <v>0</v>
      </c>
      <c r="BG30" s="31">
        <f t="shared" si="21"/>
        <v>0</v>
      </c>
      <c r="BH30" s="10"/>
      <c r="BI30" s="11"/>
      <c r="BM30" s="6"/>
      <c r="BN30" s="7">
        <v>10</v>
      </c>
      <c r="BO30" s="8">
        <v>0</v>
      </c>
      <c r="BP30" s="31">
        <f t="shared" si="22"/>
        <v>0</v>
      </c>
      <c r="BQ30" s="10"/>
      <c r="BR30" s="11"/>
    </row>
    <row r="31" spans="2:70" x14ac:dyDescent="0.3">
      <c r="B31" s="6"/>
      <c r="C31" s="7">
        <v>100</v>
      </c>
      <c r="D31" s="8">
        <v>0</v>
      </c>
      <c r="E31" s="46">
        <f t="shared" si="16"/>
        <v>0</v>
      </c>
      <c r="F31" s="10"/>
      <c r="G31" s="11"/>
      <c r="K31" s="6"/>
      <c r="L31" s="7">
        <v>100</v>
      </c>
      <c r="M31" s="32">
        <v>5</v>
      </c>
      <c r="N31" s="31">
        <f t="shared" si="1"/>
        <v>50000</v>
      </c>
      <c r="O31" s="10"/>
      <c r="P31" s="11"/>
      <c r="T31" s="6"/>
      <c r="U31" s="7">
        <v>100</v>
      </c>
      <c r="V31" s="8" t="s">
        <v>0</v>
      </c>
      <c r="W31" s="31" t="e">
        <f t="shared" si="17"/>
        <v>#VALUE!</v>
      </c>
      <c r="X31" s="10"/>
      <c r="Y31" s="11"/>
      <c r="AC31" s="6"/>
      <c r="AD31" s="7">
        <v>100</v>
      </c>
      <c r="AE31" s="8">
        <v>8</v>
      </c>
      <c r="AF31" s="31">
        <f t="shared" si="18"/>
        <v>80000</v>
      </c>
      <c r="AG31" s="10"/>
      <c r="AH31" s="11"/>
      <c r="AL31" s="6"/>
      <c r="AM31" s="7">
        <v>100</v>
      </c>
      <c r="AN31" s="8">
        <v>0</v>
      </c>
      <c r="AO31" s="31">
        <f t="shared" si="19"/>
        <v>0</v>
      </c>
      <c r="AP31" s="10"/>
      <c r="AQ31" s="11"/>
      <c r="AU31" s="6"/>
      <c r="AV31" s="7">
        <v>100</v>
      </c>
      <c r="AW31" s="8">
        <v>0</v>
      </c>
      <c r="AX31" s="31">
        <f t="shared" si="20"/>
        <v>0</v>
      </c>
      <c r="AY31" s="10"/>
      <c r="AZ31" s="11"/>
      <c r="BD31" s="6"/>
      <c r="BE31" s="7">
        <v>100</v>
      </c>
      <c r="BF31" s="8">
        <v>0</v>
      </c>
      <c r="BG31" s="31">
        <f t="shared" si="21"/>
        <v>0</v>
      </c>
      <c r="BH31" s="10"/>
      <c r="BI31" s="11"/>
      <c r="BM31" s="6"/>
      <c r="BN31" s="7">
        <v>100</v>
      </c>
      <c r="BO31" s="8">
        <v>0</v>
      </c>
      <c r="BP31" s="31">
        <f t="shared" si="22"/>
        <v>0</v>
      </c>
      <c r="BQ31" s="10"/>
      <c r="BR31" s="11"/>
    </row>
    <row r="32" spans="2:70" x14ac:dyDescent="0.3">
      <c r="B32" s="6"/>
      <c r="C32" s="7">
        <v>100</v>
      </c>
      <c r="D32" s="8">
        <v>0</v>
      </c>
      <c r="E32" s="46">
        <f t="shared" si="16"/>
        <v>0</v>
      </c>
      <c r="F32" s="9">
        <f>AVERAGE(E31:E33)</f>
        <v>0</v>
      </c>
      <c r="G32" s="11"/>
      <c r="K32" s="6"/>
      <c r="L32" s="7">
        <v>100</v>
      </c>
      <c r="M32" s="8">
        <v>10</v>
      </c>
      <c r="N32" s="31">
        <f t="shared" si="1"/>
        <v>100000</v>
      </c>
      <c r="O32" s="9">
        <f>AVERAGE(N31:N33)</f>
        <v>73333.333333333328</v>
      </c>
      <c r="P32" s="11"/>
      <c r="T32" s="6"/>
      <c r="U32" s="7">
        <v>100</v>
      </c>
      <c r="V32" s="8" t="s">
        <v>0</v>
      </c>
      <c r="W32" s="31" t="e">
        <f t="shared" si="17"/>
        <v>#VALUE!</v>
      </c>
      <c r="X32" s="9" t="e">
        <f>AVERAGE(W31:W33)</f>
        <v>#VALUE!</v>
      </c>
      <c r="Y32" s="11"/>
      <c r="AC32" s="6"/>
      <c r="AD32" s="7">
        <v>100</v>
      </c>
      <c r="AE32" s="8">
        <v>2</v>
      </c>
      <c r="AF32" s="31">
        <f t="shared" si="18"/>
        <v>20000</v>
      </c>
      <c r="AG32" s="9">
        <f>AVERAGE(AF31:AF33)</f>
        <v>53333.333333333336</v>
      </c>
      <c r="AH32" s="11"/>
      <c r="AL32" s="6"/>
      <c r="AM32" s="7">
        <v>100</v>
      </c>
      <c r="AN32" s="8">
        <v>2</v>
      </c>
      <c r="AO32" s="31">
        <f t="shared" si="19"/>
        <v>20000</v>
      </c>
      <c r="AP32" s="9">
        <f>AVERAGE(AO31:AO33)</f>
        <v>6666.666666666667</v>
      </c>
      <c r="AQ32" s="11"/>
      <c r="AU32" s="6"/>
      <c r="AV32" s="7">
        <v>100</v>
      </c>
      <c r="AW32" s="8">
        <v>0</v>
      </c>
      <c r="AX32" s="31">
        <f t="shared" si="20"/>
        <v>0</v>
      </c>
      <c r="AY32" s="9">
        <f>AVERAGE(AX31:AX33)</f>
        <v>0</v>
      </c>
      <c r="AZ32" s="11"/>
      <c r="BD32" s="6"/>
      <c r="BE32" s="7">
        <v>100</v>
      </c>
      <c r="BF32" s="8">
        <v>0</v>
      </c>
      <c r="BG32" s="31">
        <f t="shared" si="21"/>
        <v>0</v>
      </c>
      <c r="BH32" s="9">
        <f>AVERAGE(BG31:BG33)</f>
        <v>0</v>
      </c>
      <c r="BI32" s="11"/>
      <c r="BM32" s="6"/>
      <c r="BN32" s="7">
        <v>100</v>
      </c>
      <c r="BO32" s="8">
        <v>0</v>
      </c>
      <c r="BP32" s="31">
        <f t="shared" si="22"/>
        <v>0</v>
      </c>
      <c r="BQ32" s="9">
        <f>AVERAGE(BP31:BP33)</f>
        <v>0</v>
      </c>
      <c r="BR32" s="11"/>
    </row>
    <row r="33" spans="2:70" x14ac:dyDescent="0.3">
      <c r="B33" s="6"/>
      <c r="C33" s="7">
        <v>100</v>
      </c>
      <c r="D33" s="8">
        <v>0</v>
      </c>
      <c r="E33" s="46">
        <f t="shared" si="16"/>
        <v>0</v>
      </c>
      <c r="F33" s="10"/>
      <c r="G33" s="11"/>
      <c r="K33" s="6"/>
      <c r="L33" s="7">
        <v>100</v>
      </c>
      <c r="M33" s="8">
        <v>7</v>
      </c>
      <c r="N33" s="31">
        <f t="shared" si="1"/>
        <v>70000</v>
      </c>
      <c r="O33" s="10"/>
      <c r="P33" s="11"/>
      <c r="T33" s="6"/>
      <c r="U33" s="7">
        <v>100</v>
      </c>
      <c r="V33" s="8" t="s">
        <v>0</v>
      </c>
      <c r="W33" s="31" t="e">
        <f t="shared" si="17"/>
        <v>#VALUE!</v>
      </c>
      <c r="X33" s="10"/>
      <c r="Y33" s="11"/>
      <c r="AC33" s="6"/>
      <c r="AD33" s="7">
        <v>100</v>
      </c>
      <c r="AE33" s="8">
        <v>6</v>
      </c>
      <c r="AF33" s="31">
        <f t="shared" si="18"/>
        <v>60000</v>
      </c>
      <c r="AG33" s="10"/>
      <c r="AH33" s="11"/>
      <c r="AL33" s="6"/>
      <c r="AM33" s="7">
        <v>100</v>
      </c>
      <c r="AN33" s="8">
        <v>0</v>
      </c>
      <c r="AO33" s="31">
        <f t="shared" si="19"/>
        <v>0</v>
      </c>
      <c r="AP33" s="10"/>
      <c r="AQ33" s="11"/>
      <c r="AU33" s="6"/>
      <c r="AV33" s="7">
        <v>100</v>
      </c>
      <c r="AW33" s="8">
        <v>0</v>
      </c>
      <c r="AX33" s="31">
        <f t="shared" si="20"/>
        <v>0</v>
      </c>
      <c r="AY33" s="10"/>
      <c r="AZ33" s="11"/>
      <c r="BD33" s="6"/>
      <c r="BE33" s="7">
        <v>100</v>
      </c>
      <c r="BF33" s="8">
        <v>0</v>
      </c>
      <c r="BG33" s="31">
        <f t="shared" si="21"/>
        <v>0</v>
      </c>
      <c r="BH33" s="10"/>
      <c r="BI33" s="11"/>
      <c r="BM33" s="6"/>
      <c r="BN33" s="7">
        <v>100</v>
      </c>
      <c r="BO33" s="8">
        <v>0</v>
      </c>
      <c r="BP33" s="31">
        <f t="shared" si="22"/>
        <v>0</v>
      </c>
      <c r="BQ33" s="10"/>
      <c r="BR33" s="11"/>
    </row>
    <row r="34" spans="2:70" x14ac:dyDescent="0.3">
      <c r="B34" s="6"/>
      <c r="C34" s="7">
        <v>1000</v>
      </c>
      <c r="D34" s="8">
        <v>0</v>
      </c>
      <c r="E34" s="46">
        <f t="shared" si="16"/>
        <v>0</v>
      </c>
      <c r="F34" s="10"/>
      <c r="G34" s="11"/>
      <c r="K34" s="6"/>
      <c r="L34" s="7">
        <v>1000</v>
      </c>
      <c r="M34" s="8">
        <v>2</v>
      </c>
      <c r="N34" s="31">
        <f t="shared" si="1"/>
        <v>200000</v>
      </c>
      <c r="O34" s="10"/>
      <c r="P34" s="11"/>
      <c r="T34" s="6"/>
      <c r="U34" s="7">
        <v>1000</v>
      </c>
      <c r="V34" s="8">
        <v>2</v>
      </c>
      <c r="W34" s="31">
        <f t="shared" si="17"/>
        <v>200000</v>
      </c>
      <c r="X34" s="10"/>
      <c r="Y34" s="11"/>
      <c r="AC34" s="6"/>
      <c r="AD34" s="7">
        <v>1000</v>
      </c>
      <c r="AE34" s="8">
        <v>0</v>
      </c>
      <c r="AF34" s="31">
        <f t="shared" si="18"/>
        <v>0</v>
      </c>
      <c r="AG34" s="10"/>
      <c r="AH34" s="11"/>
      <c r="AL34" s="6"/>
      <c r="AM34" s="7">
        <v>1000</v>
      </c>
      <c r="AN34" s="8">
        <v>0</v>
      </c>
      <c r="AO34" s="31">
        <f t="shared" si="19"/>
        <v>0</v>
      </c>
      <c r="AP34" s="10"/>
      <c r="AQ34" s="11"/>
      <c r="AU34" s="6"/>
      <c r="AV34" s="7">
        <v>1000</v>
      </c>
      <c r="AW34" s="8">
        <v>0</v>
      </c>
      <c r="AX34" s="31">
        <f t="shared" si="20"/>
        <v>0</v>
      </c>
      <c r="AY34" s="10"/>
      <c r="AZ34" s="11"/>
      <c r="BD34" s="6"/>
      <c r="BE34" s="7">
        <v>1000</v>
      </c>
      <c r="BF34" s="8">
        <v>0</v>
      </c>
      <c r="BG34" s="31">
        <f t="shared" si="21"/>
        <v>0</v>
      </c>
      <c r="BH34" s="10"/>
      <c r="BI34" s="11"/>
      <c r="BM34" s="6"/>
      <c r="BN34" s="7">
        <v>1000</v>
      </c>
      <c r="BO34" s="8">
        <v>0</v>
      </c>
      <c r="BP34" s="31">
        <f t="shared" si="22"/>
        <v>0</v>
      </c>
      <c r="BQ34" s="10"/>
      <c r="BR34" s="11"/>
    </row>
    <row r="35" spans="2:70" x14ac:dyDescent="0.3">
      <c r="B35" s="6"/>
      <c r="C35" s="7">
        <v>1000</v>
      </c>
      <c r="D35" s="8">
        <v>0</v>
      </c>
      <c r="E35" s="46">
        <f t="shared" si="16"/>
        <v>0</v>
      </c>
      <c r="F35" s="9">
        <f>AVERAGE(E34:E36)</f>
        <v>0</v>
      </c>
      <c r="G35" s="11"/>
      <c r="K35" s="6"/>
      <c r="L35" s="7">
        <v>1000</v>
      </c>
      <c r="M35" s="8">
        <v>1</v>
      </c>
      <c r="N35" s="31">
        <f t="shared" si="1"/>
        <v>100000</v>
      </c>
      <c r="O35" s="9">
        <f>AVERAGE(N34:N36)</f>
        <v>166666.66666666666</v>
      </c>
      <c r="P35" s="11"/>
      <c r="T35" s="6"/>
      <c r="U35" s="7">
        <v>1000</v>
      </c>
      <c r="V35" s="8">
        <v>2</v>
      </c>
      <c r="W35" s="31">
        <f t="shared" si="17"/>
        <v>200000</v>
      </c>
      <c r="X35" s="9">
        <f>AVERAGE(W34:W36)</f>
        <v>200000</v>
      </c>
      <c r="Y35" s="11"/>
      <c r="AC35" s="6"/>
      <c r="AD35" s="7">
        <v>1000</v>
      </c>
      <c r="AE35" s="8">
        <v>3</v>
      </c>
      <c r="AF35" s="31">
        <f t="shared" si="18"/>
        <v>300000</v>
      </c>
      <c r="AG35" s="9">
        <f>AVERAGE(AF34:AF36)</f>
        <v>100000</v>
      </c>
      <c r="AH35" s="11"/>
      <c r="AL35" s="6"/>
      <c r="AM35" s="7">
        <v>1000</v>
      </c>
      <c r="AN35" s="8">
        <v>0</v>
      </c>
      <c r="AO35" s="31">
        <f t="shared" si="19"/>
        <v>0</v>
      </c>
      <c r="AP35" s="9">
        <f>AVERAGE(AO34:AO36)</f>
        <v>0</v>
      </c>
      <c r="AQ35" s="11"/>
      <c r="AU35" s="6"/>
      <c r="AV35" s="7">
        <v>1000</v>
      </c>
      <c r="AW35" s="8">
        <v>0</v>
      </c>
      <c r="AX35" s="31">
        <f t="shared" si="20"/>
        <v>0</v>
      </c>
      <c r="AY35" s="9">
        <f>AVERAGE(AX34:AX36)</f>
        <v>0</v>
      </c>
      <c r="AZ35" s="11"/>
      <c r="BD35" s="6"/>
      <c r="BE35" s="7">
        <v>1000</v>
      </c>
      <c r="BF35" s="8">
        <v>0</v>
      </c>
      <c r="BG35" s="31">
        <f t="shared" si="21"/>
        <v>0</v>
      </c>
      <c r="BH35" s="9">
        <f>AVERAGE(BG34:BG36)</f>
        <v>0</v>
      </c>
      <c r="BI35" s="11"/>
      <c r="BM35" s="6"/>
      <c r="BN35" s="7">
        <v>1000</v>
      </c>
      <c r="BO35" s="8">
        <v>0</v>
      </c>
      <c r="BP35" s="31">
        <f t="shared" si="22"/>
        <v>0</v>
      </c>
      <c r="BQ35" s="9">
        <f>AVERAGE(BP34:BP36)</f>
        <v>0</v>
      </c>
      <c r="BR35" s="11"/>
    </row>
    <row r="36" spans="2:70" x14ac:dyDescent="0.3">
      <c r="B36" s="6"/>
      <c r="C36" s="7">
        <v>1000</v>
      </c>
      <c r="D36" s="8">
        <v>0</v>
      </c>
      <c r="E36" s="46">
        <f t="shared" si="16"/>
        <v>0</v>
      </c>
      <c r="F36" s="10"/>
      <c r="G36" s="11"/>
      <c r="K36" s="6"/>
      <c r="L36" s="7">
        <v>1000</v>
      </c>
      <c r="M36" s="8">
        <v>2</v>
      </c>
      <c r="N36" s="31">
        <f t="shared" si="1"/>
        <v>200000</v>
      </c>
      <c r="O36" s="10"/>
      <c r="P36" s="11"/>
      <c r="T36" s="6"/>
      <c r="U36" s="7">
        <v>1000</v>
      </c>
      <c r="V36" s="8">
        <v>2</v>
      </c>
      <c r="W36" s="31">
        <f t="shared" si="17"/>
        <v>200000</v>
      </c>
      <c r="X36" s="10"/>
      <c r="Y36" s="11"/>
      <c r="AC36" s="6"/>
      <c r="AD36" s="7">
        <v>1000</v>
      </c>
      <c r="AE36" s="8">
        <v>0</v>
      </c>
      <c r="AF36" s="31">
        <f t="shared" si="18"/>
        <v>0</v>
      </c>
      <c r="AG36" s="10"/>
      <c r="AH36" s="11"/>
      <c r="AL36" s="6"/>
      <c r="AM36" s="7">
        <v>1000</v>
      </c>
      <c r="AN36" s="8">
        <v>0</v>
      </c>
      <c r="AO36" s="31">
        <f t="shared" si="19"/>
        <v>0</v>
      </c>
      <c r="AP36" s="10"/>
      <c r="AQ36" s="11"/>
      <c r="AU36" s="6"/>
      <c r="AV36" s="7">
        <v>1000</v>
      </c>
      <c r="AW36" s="8">
        <v>0</v>
      </c>
      <c r="AX36" s="31">
        <f t="shared" si="20"/>
        <v>0</v>
      </c>
      <c r="AY36" s="10"/>
      <c r="AZ36" s="11"/>
      <c r="BD36" s="6"/>
      <c r="BE36" s="7">
        <v>1000</v>
      </c>
      <c r="BF36" s="8">
        <v>0</v>
      </c>
      <c r="BG36" s="31">
        <f t="shared" si="21"/>
        <v>0</v>
      </c>
      <c r="BH36" s="10"/>
      <c r="BI36" s="11"/>
      <c r="BM36" s="6"/>
      <c r="BN36" s="7">
        <v>1000</v>
      </c>
      <c r="BO36" s="8">
        <v>0</v>
      </c>
      <c r="BP36" s="31">
        <f t="shared" si="22"/>
        <v>0</v>
      </c>
      <c r="BQ36" s="10"/>
      <c r="BR36" s="11"/>
    </row>
    <row r="37" spans="2:70" x14ac:dyDescent="0.3">
      <c r="B37" s="6"/>
      <c r="C37" s="7">
        <v>10000</v>
      </c>
      <c r="D37" s="8">
        <v>0</v>
      </c>
      <c r="E37" s="46">
        <f t="shared" si="16"/>
        <v>0</v>
      </c>
      <c r="F37" s="10"/>
      <c r="G37" s="11"/>
      <c r="K37" s="6"/>
      <c r="L37" s="7">
        <v>10000</v>
      </c>
      <c r="M37" s="8">
        <v>0</v>
      </c>
      <c r="N37" s="31">
        <f t="shared" si="1"/>
        <v>0</v>
      </c>
      <c r="O37" s="10"/>
      <c r="P37" s="11"/>
      <c r="T37" s="6"/>
      <c r="U37" s="7">
        <v>10000</v>
      </c>
      <c r="V37" s="8">
        <v>2</v>
      </c>
      <c r="W37" s="31">
        <f t="shared" si="17"/>
        <v>2000000</v>
      </c>
      <c r="X37" s="10"/>
      <c r="Y37" s="11"/>
      <c r="AC37" s="6"/>
      <c r="AD37" s="7">
        <v>10000</v>
      </c>
      <c r="AE37" s="8">
        <v>5</v>
      </c>
      <c r="AF37" s="31">
        <f t="shared" si="18"/>
        <v>5000000</v>
      </c>
      <c r="AG37" s="10"/>
      <c r="AH37" s="11"/>
      <c r="AL37" s="6"/>
      <c r="AM37" s="7">
        <v>10000</v>
      </c>
      <c r="AN37" s="8">
        <v>0</v>
      </c>
      <c r="AO37" s="31">
        <f t="shared" si="19"/>
        <v>0</v>
      </c>
      <c r="AP37" s="10"/>
      <c r="AQ37" s="11"/>
      <c r="AU37" s="6"/>
      <c r="AV37" s="7">
        <v>10000</v>
      </c>
      <c r="AW37" s="8">
        <v>0</v>
      </c>
      <c r="AX37" s="31">
        <f t="shared" si="20"/>
        <v>0</v>
      </c>
      <c r="AY37" s="10"/>
      <c r="AZ37" s="11"/>
      <c r="BD37" s="6"/>
      <c r="BE37" s="7">
        <v>10000</v>
      </c>
      <c r="BF37" s="8">
        <v>0</v>
      </c>
      <c r="BG37" s="31">
        <f t="shared" si="21"/>
        <v>0</v>
      </c>
      <c r="BH37" s="10"/>
      <c r="BI37" s="11"/>
      <c r="BM37" s="6"/>
      <c r="BN37" s="7">
        <v>10000</v>
      </c>
      <c r="BO37" s="8">
        <v>0</v>
      </c>
      <c r="BP37" s="31">
        <f t="shared" si="22"/>
        <v>0</v>
      </c>
      <c r="BQ37" s="10"/>
      <c r="BR37" s="11"/>
    </row>
    <row r="38" spans="2:70" x14ac:dyDescent="0.3">
      <c r="B38" s="6"/>
      <c r="C38" s="7">
        <v>10000</v>
      </c>
      <c r="D38" s="8">
        <v>0</v>
      </c>
      <c r="E38" s="46">
        <f t="shared" si="16"/>
        <v>0</v>
      </c>
      <c r="F38" s="9">
        <f>AVERAGE(E37:E39)</f>
        <v>0</v>
      </c>
      <c r="G38" s="11"/>
      <c r="K38" s="6"/>
      <c r="L38" s="7">
        <v>10000</v>
      </c>
      <c r="M38" s="8">
        <v>0</v>
      </c>
      <c r="N38" s="31">
        <f t="shared" si="1"/>
        <v>0</v>
      </c>
      <c r="O38" s="9">
        <f>AVERAGE(N37:N39)</f>
        <v>333333.33333333331</v>
      </c>
      <c r="P38" s="11"/>
      <c r="T38" s="6"/>
      <c r="U38" s="7">
        <v>10000</v>
      </c>
      <c r="V38" s="8">
        <v>1</v>
      </c>
      <c r="W38" s="31">
        <f t="shared" si="17"/>
        <v>1000000</v>
      </c>
      <c r="X38" s="9">
        <f>AVERAGE(W37:W39)</f>
        <v>1000000</v>
      </c>
      <c r="Y38" s="11"/>
      <c r="AC38" s="6"/>
      <c r="AD38" s="7">
        <v>10000</v>
      </c>
      <c r="AE38" s="8">
        <v>1</v>
      </c>
      <c r="AF38" s="31">
        <f t="shared" si="18"/>
        <v>1000000</v>
      </c>
      <c r="AG38" s="9">
        <f>AVERAGE(AF37:AF39)</f>
        <v>2333333.3333333335</v>
      </c>
      <c r="AH38" s="11"/>
      <c r="AL38" s="6"/>
      <c r="AM38" s="7">
        <v>10000</v>
      </c>
      <c r="AN38" s="8">
        <v>0</v>
      </c>
      <c r="AO38" s="31">
        <f t="shared" si="19"/>
        <v>0</v>
      </c>
      <c r="AP38" s="9">
        <f>AVERAGE(AO37:AO39)</f>
        <v>0</v>
      </c>
      <c r="AQ38" s="11"/>
      <c r="AU38" s="6"/>
      <c r="AV38" s="7">
        <v>10000</v>
      </c>
      <c r="AW38" s="8">
        <v>0</v>
      </c>
      <c r="AX38" s="31">
        <f t="shared" si="20"/>
        <v>0</v>
      </c>
      <c r="AY38" s="9">
        <f>AVERAGE(AX37:AX39)</f>
        <v>0</v>
      </c>
      <c r="AZ38" s="11"/>
      <c r="BD38" s="6"/>
      <c r="BE38" s="7">
        <v>10000</v>
      </c>
      <c r="BF38" s="8">
        <v>0</v>
      </c>
      <c r="BG38" s="31">
        <f t="shared" si="21"/>
        <v>0</v>
      </c>
      <c r="BH38" s="9">
        <f>AVERAGE(BG37:BG39)</f>
        <v>0</v>
      </c>
      <c r="BI38" s="11"/>
      <c r="BM38" s="6"/>
      <c r="BN38" s="7">
        <v>10000</v>
      </c>
      <c r="BO38" s="8">
        <v>0</v>
      </c>
      <c r="BP38" s="31">
        <f t="shared" si="22"/>
        <v>0</v>
      </c>
      <c r="BQ38" s="9">
        <f>AVERAGE(BP37:BP39)</f>
        <v>0</v>
      </c>
      <c r="BR38" s="11"/>
    </row>
    <row r="39" spans="2:70" x14ac:dyDescent="0.3">
      <c r="B39" s="6"/>
      <c r="C39" s="7">
        <v>10000</v>
      </c>
      <c r="D39" s="8">
        <v>0</v>
      </c>
      <c r="E39" s="46">
        <f t="shared" si="16"/>
        <v>0</v>
      </c>
      <c r="F39" s="10"/>
      <c r="G39" s="11"/>
      <c r="K39" s="6"/>
      <c r="L39" s="7">
        <v>10000</v>
      </c>
      <c r="M39" s="8">
        <v>1</v>
      </c>
      <c r="N39" s="31">
        <f t="shared" si="1"/>
        <v>1000000</v>
      </c>
      <c r="O39" s="10"/>
      <c r="P39" s="11"/>
      <c r="T39" s="6"/>
      <c r="U39" s="7">
        <v>10000</v>
      </c>
      <c r="V39" s="8">
        <v>0</v>
      </c>
      <c r="W39" s="31">
        <f t="shared" si="17"/>
        <v>0</v>
      </c>
      <c r="X39" s="10"/>
      <c r="Y39" s="11"/>
      <c r="AC39" s="6"/>
      <c r="AD39" s="7">
        <v>10000</v>
      </c>
      <c r="AE39" s="8">
        <v>1</v>
      </c>
      <c r="AF39" s="31">
        <f t="shared" si="18"/>
        <v>1000000</v>
      </c>
      <c r="AG39" s="10"/>
      <c r="AH39" s="11"/>
      <c r="AL39" s="6"/>
      <c r="AM39" s="7">
        <v>10000</v>
      </c>
      <c r="AN39" s="8">
        <v>0</v>
      </c>
      <c r="AO39" s="31">
        <f t="shared" si="19"/>
        <v>0</v>
      </c>
      <c r="AP39" s="10"/>
      <c r="AQ39" s="11"/>
      <c r="AU39" s="6"/>
      <c r="AV39" s="7">
        <v>10000</v>
      </c>
      <c r="AW39" s="8">
        <v>0</v>
      </c>
      <c r="AX39" s="31">
        <f t="shared" si="20"/>
        <v>0</v>
      </c>
      <c r="AY39" s="10"/>
      <c r="AZ39" s="11"/>
      <c r="BD39" s="6"/>
      <c r="BE39" s="7">
        <v>10000</v>
      </c>
      <c r="BF39" s="8">
        <v>0</v>
      </c>
      <c r="BG39" s="31">
        <f t="shared" si="21"/>
        <v>0</v>
      </c>
      <c r="BH39" s="10"/>
      <c r="BI39" s="11"/>
      <c r="BM39" s="6"/>
      <c r="BN39" s="7">
        <v>10000</v>
      </c>
      <c r="BO39" s="8">
        <v>0</v>
      </c>
      <c r="BP39" s="31">
        <f t="shared" si="22"/>
        <v>0</v>
      </c>
      <c r="BQ39" s="10"/>
      <c r="BR39" s="11"/>
    </row>
    <row r="40" spans="2:70" x14ac:dyDescent="0.3">
      <c r="B40" s="6"/>
      <c r="C40" s="7">
        <v>100000</v>
      </c>
      <c r="D40" s="8">
        <v>0</v>
      </c>
      <c r="E40" s="46">
        <f t="shared" si="16"/>
        <v>0</v>
      </c>
      <c r="F40" s="10"/>
      <c r="G40" s="11"/>
      <c r="K40" s="6"/>
      <c r="L40" s="7">
        <v>100000</v>
      </c>
      <c r="M40" s="8">
        <v>0</v>
      </c>
      <c r="N40" s="31">
        <f t="shared" si="1"/>
        <v>0</v>
      </c>
      <c r="O40" s="10"/>
      <c r="P40" s="11"/>
      <c r="T40" s="6"/>
      <c r="U40" s="7">
        <v>100000</v>
      </c>
      <c r="V40" s="8">
        <v>0</v>
      </c>
      <c r="W40" s="31">
        <f t="shared" si="17"/>
        <v>0</v>
      </c>
      <c r="X40" s="10"/>
      <c r="Y40" s="11"/>
      <c r="AC40" s="6"/>
      <c r="AD40" s="7">
        <v>100000</v>
      </c>
      <c r="AE40" s="8">
        <v>0</v>
      </c>
      <c r="AF40" s="31">
        <f t="shared" si="18"/>
        <v>0</v>
      </c>
      <c r="AG40" s="10"/>
      <c r="AH40" s="11"/>
      <c r="AL40" s="6"/>
      <c r="AM40" s="7">
        <v>100000</v>
      </c>
      <c r="AN40" s="8">
        <v>0</v>
      </c>
      <c r="AO40" s="31">
        <f t="shared" si="19"/>
        <v>0</v>
      </c>
      <c r="AP40" s="10"/>
      <c r="AQ40" s="11"/>
      <c r="AU40" s="6"/>
      <c r="AV40" s="7">
        <v>100000</v>
      </c>
      <c r="AW40" s="8">
        <v>0</v>
      </c>
      <c r="AX40" s="31">
        <f t="shared" si="20"/>
        <v>0</v>
      </c>
      <c r="AY40" s="10"/>
      <c r="AZ40" s="11"/>
      <c r="BD40" s="6"/>
      <c r="BE40" s="7">
        <v>100000</v>
      </c>
      <c r="BF40" s="8">
        <v>0</v>
      </c>
      <c r="BG40" s="31">
        <f t="shared" si="21"/>
        <v>0</v>
      </c>
      <c r="BH40" s="10"/>
      <c r="BI40" s="11"/>
      <c r="BM40" s="6"/>
      <c r="BN40" s="7">
        <v>100000</v>
      </c>
      <c r="BO40" s="8">
        <v>0</v>
      </c>
      <c r="BP40" s="31">
        <f t="shared" si="22"/>
        <v>0</v>
      </c>
      <c r="BQ40" s="10"/>
      <c r="BR40" s="11"/>
    </row>
    <row r="41" spans="2:70" x14ac:dyDescent="0.3">
      <c r="B41" s="6"/>
      <c r="C41" s="7">
        <v>100000</v>
      </c>
      <c r="D41" s="8">
        <v>0</v>
      </c>
      <c r="E41" s="46">
        <f t="shared" si="16"/>
        <v>0</v>
      </c>
      <c r="F41" s="9">
        <f>AVERAGE(E40:E42)</f>
        <v>0</v>
      </c>
      <c r="G41" s="11"/>
      <c r="K41" s="6"/>
      <c r="L41" s="7">
        <v>100000</v>
      </c>
      <c r="M41" s="8">
        <v>0</v>
      </c>
      <c r="N41" s="31">
        <f t="shared" si="1"/>
        <v>0</v>
      </c>
      <c r="O41" s="9">
        <f>AVERAGE(N40:N42)</f>
        <v>0</v>
      </c>
      <c r="P41" s="11"/>
      <c r="T41" s="6"/>
      <c r="U41" s="7">
        <v>100000</v>
      </c>
      <c r="V41" s="8">
        <v>0</v>
      </c>
      <c r="W41" s="31">
        <f t="shared" si="17"/>
        <v>0</v>
      </c>
      <c r="X41" s="9">
        <f>AVERAGE(W40:W42)</f>
        <v>0</v>
      </c>
      <c r="Y41" s="11"/>
      <c r="AC41" s="6"/>
      <c r="AD41" s="7">
        <v>100000</v>
      </c>
      <c r="AE41" s="8">
        <v>1</v>
      </c>
      <c r="AF41" s="31">
        <f t="shared" si="18"/>
        <v>10000000</v>
      </c>
      <c r="AG41" s="9">
        <f>AVERAGE(AF40:AF42)</f>
        <v>6666666.666666667</v>
      </c>
      <c r="AH41" s="11"/>
      <c r="AL41" s="6"/>
      <c r="AM41" s="7">
        <v>100000</v>
      </c>
      <c r="AN41" s="8">
        <v>0</v>
      </c>
      <c r="AO41" s="31">
        <f t="shared" si="19"/>
        <v>0</v>
      </c>
      <c r="AP41" s="9">
        <f>AVERAGE(AO40:AO42)</f>
        <v>0</v>
      </c>
      <c r="AQ41" s="11"/>
      <c r="AU41" s="6"/>
      <c r="AV41" s="7">
        <v>100000</v>
      </c>
      <c r="AW41" s="8">
        <v>0</v>
      </c>
      <c r="AX41" s="31">
        <f t="shared" si="20"/>
        <v>0</v>
      </c>
      <c r="AY41" s="9">
        <f>AVERAGE(AX40:AX42)</f>
        <v>0</v>
      </c>
      <c r="AZ41" s="11"/>
      <c r="BD41" s="6"/>
      <c r="BE41" s="7">
        <v>100000</v>
      </c>
      <c r="BF41" s="8">
        <v>0</v>
      </c>
      <c r="BG41" s="31">
        <f t="shared" si="21"/>
        <v>0</v>
      </c>
      <c r="BH41" s="9">
        <f>AVERAGE(BG40:BG42)</f>
        <v>0</v>
      </c>
      <c r="BI41" s="11"/>
      <c r="BM41" s="6"/>
      <c r="BN41" s="7">
        <v>100000</v>
      </c>
      <c r="BO41" s="8">
        <v>0</v>
      </c>
      <c r="BP41" s="31">
        <f t="shared" si="22"/>
        <v>0</v>
      </c>
      <c r="BQ41" s="9">
        <f>AVERAGE(BP40:BP42)</f>
        <v>0</v>
      </c>
      <c r="BR41" s="11"/>
    </row>
    <row r="42" spans="2:70" x14ac:dyDescent="0.3">
      <c r="B42" s="6"/>
      <c r="C42" s="7">
        <v>100000</v>
      </c>
      <c r="D42" s="8">
        <v>0</v>
      </c>
      <c r="E42" s="47">
        <f t="shared" si="16"/>
        <v>0</v>
      </c>
      <c r="F42" s="10"/>
      <c r="G42" s="11"/>
      <c r="K42" s="6"/>
      <c r="L42" s="7">
        <v>100000</v>
      </c>
      <c r="M42" s="8">
        <v>0</v>
      </c>
      <c r="N42" s="12">
        <f t="shared" si="1"/>
        <v>0</v>
      </c>
      <c r="O42" s="10"/>
      <c r="P42" s="11"/>
      <c r="T42" s="6"/>
      <c r="U42" s="7">
        <v>100000</v>
      </c>
      <c r="V42" s="8">
        <v>0</v>
      </c>
      <c r="W42" s="12">
        <f t="shared" si="17"/>
        <v>0</v>
      </c>
      <c r="X42" s="10"/>
      <c r="Y42" s="11"/>
      <c r="AC42" s="6"/>
      <c r="AD42" s="7">
        <v>100000</v>
      </c>
      <c r="AE42" s="8">
        <v>1</v>
      </c>
      <c r="AF42" s="12">
        <f t="shared" si="18"/>
        <v>10000000</v>
      </c>
      <c r="AG42" s="10"/>
      <c r="AH42" s="11"/>
      <c r="AL42" s="6"/>
      <c r="AM42" s="7">
        <v>100000</v>
      </c>
      <c r="AN42" s="8">
        <v>0</v>
      </c>
      <c r="AO42" s="12">
        <f t="shared" si="19"/>
        <v>0</v>
      </c>
      <c r="AP42" s="10"/>
      <c r="AQ42" s="11"/>
      <c r="AU42" s="6"/>
      <c r="AV42" s="7">
        <v>100000</v>
      </c>
      <c r="AW42" s="8">
        <v>0</v>
      </c>
      <c r="AX42" s="12">
        <f t="shared" si="20"/>
        <v>0</v>
      </c>
      <c r="AY42" s="10"/>
      <c r="AZ42" s="11"/>
      <c r="BD42" s="6"/>
      <c r="BE42" s="7">
        <v>100000</v>
      </c>
      <c r="BF42" s="8">
        <v>0</v>
      </c>
      <c r="BG42" s="12">
        <f t="shared" si="21"/>
        <v>0</v>
      </c>
      <c r="BH42" s="10"/>
      <c r="BI42" s="11"/>
      <c r="BM42" s="6"/>
      <c r="BN42" s="7">
        <v>100000</v>
      </c>
      <c r="BO42" s="8">
        <v>0</v>
      </c>
      <c r="BP42" s="12">
        <f t="shared" si="22"/>
        <v>0</v>
      </c>
      <c r="BQ42" s="10"/>
      <c r="BR42" s="11"/>
    </row>
    <row r="43" spans="2:70" x14ac:dyDescent="0.3">
      <c r="B43" s="13">
        <v>1</v>
      </c>
      <c r="C43" s="21">
        <v>1</v>
      </c>
      <c r="D43" s="14" t="s">
        <v>0</v>
      </c>
      <c r="E43" s="44" t="e">
        <f>C43*100*D43*100</f>
        <v>#VALUE!</v>
      </c>
      <c r="F43" s="15"/>
      <c r="G43" s="42"/>
      <c r="K43" s="13">
        <v>1</v>
      </c>
      <c r="L43" s="21">
        <v>1</v>
      </c>
      <c r="M43" s="14" t="s">
        <v>0</v>
      </c>
      <c r="N43" s="44" t="e">
        <f>L43*100*M43*100</f>
        <v>#VALUE!</v>
      </c>
      <c r="O43" s="15"/>
      <c r="P43" s="42"/>
      <c r="T43" s="13">
        <v>1</v>
      </c>
      <c r="U43" s="21">
        <v>1</v>
      </c>
      <c r="V43" s="14" t="s">
        <v>0</v>
      </c>
      <c r="W43" s="31" t="e">
        <f>U43*100*V43</f>
        <v>#VALUE!</v>
      </c>
      <c r="X43" s="15"/>
      <c r="Y43" s="42"/>
      <c r="AC43" s="13">
        <v>1</v>
      </c>
      <c r="AD43" s="21">
        <v>1</v>
      </c>
      <c r="AE43" s="14" t="s">
        <v>0</v>
      </c>
      <c r="AF43" s="31" t="e">
        <f>AD43*100*AE43</f>
        <v>#VALUE!</v>
      </c>
      <c r="AG43" s="15"/>
      <c r="AH43" s="42"/>
      <c r="AL43" s="13">
        <v>1</v>
      </c>
      <c r="AM43" s="21">
        <v>1</v>
      </c>
      <c r="AN43" s="14">
        <v>4</v>
      </c>
      <c r="AO43" s="31">
        <f>AM43*100*AN43</f>
        <v>400</v>
      </c>
      <c r="AP43" s="15"/>
      <c r="AQ43" s="42"/>
      <c r="AU43" s="13">
        <v>1</v>
      </c>
      <c r="AV43" s="21">
        <v>1</v>
      </c>
      <c r="AW43" s="14">
        <v>0</v>
      </c>
      <c r="AX43" s="31">
        <f>AV43*100*AW43</f>
        <v>0</v>
      </c>
      <c r="AY43" s="15"/>
      <c r="AZ43" s="42"/>
      <c r="BD43" s="13">
        <v>1</v>
      </c>
      <c r="BE43" s="21">
        <v>1</v>
      </c>
      <c r="BF43" s="14">
        <v>0</v>
      </c>
      <c r="BG43" s="31">
        <f>BE43*100*BF43</f>
        <v>0</v>
      </c>
      <c r="BH43" s="15"/>
      <c r="BI43" s="42"/>
      <c r="BM43" s="13">
        <v>1</v>
      </c>
      <c r="BN43" s="21">
        <v>1</v>
      </c>
      <c r="BO43" s="14">
        <v>0</v>
      </c>
      <c r="BP43" s="31">
        <f>BN43*100*BO43</f>
        <v>0</v>
      </c>
      <c r="BQ43" s="15"/>
      <c r="BR43" s="42"/>
    </row>
    <row r="44" spans="2:70" x14ac:dyDescent="0.3">
      <c r="B44" s="6"/>
      <c r="C44" s="7">
        <v>1</v>
      </c>
      <c r="D44" s="8" t="s">
        <v>0</v>
      </c>
      <c r="E44" s="46" t="e">
        <f t="shared" ref="E44:E60" si="23">C44*100*D44*100</f>
        <v>#VALUE!</v>
      </c>
      <c r="F44" s="9" t="e">
        <f>AVERAGE(E43:E45)</f>
        <v>#VALUE!</v>
      </c>
      <c r="G44" s="11"/>
      <c r="K44" s="6"/>
      <c r="L44" s="7">
        <v>1</v>
      </c>
      <c r="M44" s="8" t="s">
        <v>0</v>
      </c>
      <c r="N44" s="46" t="e">
        <f t="shared" ref="N44:N60" si="24">L44*100*M44*100</f>
        <v>#VALUE!</v>
      </c>
      <c r="O44" s="9" t="e">
        <f>AVERAGE(N43:N45)</f>
        <v>#VALUE!</v>
      </c>
      <c r="P44" s="11"/>
      <c r="T44" s="6"/>
      <c r="U44" s="7">
        <v>1</v>
      </c>
      <c r="V44" s="8" t="s">
        <v>0</v>
      </c>
      <c r="W44" s="31" t="e">
        <f t="shared" ref="W44:W60" si="25">U44*100*V44</f>
        <v>#VALUE!</v>
      </c>
      <c r="X44" s="9" t="e">
        <f>AVERAGE(W43:W45)</f>
        <v>#VALUE!</v>
      </c>
      <c r="Y44" s="11"/>
      <c r="AC44" s="6"/>
      <c r="AD44" s="7">
        <v>1</v>
      </c>
      <c r="AE44" s="8" t="s">
        <v>0</v>
      </c>
      <c r="AF44" s="31" t="e">
        <f t="shared" ref="AF44:AF60" si="26">AD44*100*AE44</f>
        <v>#VALUE!</v>
      </c>
      <c r="AG44" s="9" t="e">
        <f>AVERAGE(AF43:AF45)</f>
        <v>#VALUE!</v>
      </c>
      <c r="AH44" s="11"/>
      <c r="AL44" s="6"/>
      <c r="AM44" s="7">
        <v>1</v>
      </c>
      <c r="AN44" s="8">
        <v>0</v>
      </c>
      <c r="AO44" s="31">
        <f t="shared" ref="AO44:AO60" si="27">AM44*100*AN44</f>
        <v>0</v>
      </c>
      <c r="AP44" s="9">
        <f>AVERAGE(AO43:AO45)</f>
        <v>233.33333333333334</v>
      </c>
      <c r="AQ44" s="11"/>
      <c r="AU44" s="6"/>
      <c r="AV44" s="7">
        <v>1</v>
      </c>
      <c r="AW44" s="8">
        <v>0</v>
      </c>
      <c r="AX44" s="31">
        <f t="shared" ref="AX44:AX60" si="28">AV44*100*AW44</f>
        <v>0</v>
      </c>
      <c r="AY44" s="9">
        <f>AVERAGE(AX43:AX45)</f>
        <v>0</v>
      </c>
      <c r="AZ44" s="11"/>
      <c r="BD44" s="6"/>
      <c r="BE44" s="7">
        <v>1</v>
      </c>
      <c r="BF44" s="8">
        <v>0</v>
      </c>
      <c r="BG44" s="31">
        <f t="shared" ref="BG44:BG60" si="29">BE44*100*BF44</f>
        <v>0</v>
      </c>
      <c r="BH44" s="9">
        <f>AVERAGE(BG43:BG45)</f>
        <v>0</v>
      </c>
      <c r="BI44" s="11"/>
      <c r="BM44" s="6"/>
      <c r="BN44" s="7">
        <v>1</v>
      </c>
      <c r="BO44" s="8">
        <v>0</v>
      </c>
      <c r="BP44" s="31">
        <f t="shared" ref="BP44:BP60" si="30">BN44*100*BO44</f>
        <v>0</v>
      </c>
      <c r="BQ44" s="9">
        <f>AVERAGE(BP43:BP45)</f>
        <v>0</v>
      </c>
      <c r="BR44" s="11"/>
    </row>
    <row r="45" spans="2:70" x14ac:dyDescent="0.3">
      <c r="B45" s="6"/>
      <c r="C45" s="7">
        <v>1</v>
      </c>
      <c r="D45" s="8" t="s">
        <v>0</v>
      </c>
      <c r="E45" s="46" t="e">
        <f t="shared" si="23"/>
        <v>#VALUE!</v>
      </c>
      <c r="F45" s="10"/>
      <c r="G45" s="11"/>
      <c r="K45" s="6"/>
      <c r="L45" s="7">
        <v>1</v>
      </c>
      <c r="M45" s="8" t="s">
        <v>0</v>
      </c>
      <c r="N45" s="46" t="e">
        <f t="shared" si="24"/>
        <v>#VALUE!</v>
      </c>
      <c r="O45" s="10"/>
      <c r="P45" s="11"/>
      <c r="T45" s="6"/>
      <c r="U45" s="7">
        <v>1</v>
      </c>
      <c r="V45" s="8" t="s">
        <v>0</v>
      </c>
      <c r="W45" s="31" t="e">
        <f t="shared" si="25"/>
        <v>#VALUE!</v>
      </c>
      <c r="X45" s="10"/>
      <c r="Y45" s="11"/>
      <c r="AC45" s="6"/>
      <c r="AD45" s="7">
        <v>1</v>
      </c>
      <c r="AE45" s="8" t="s">
        <v>0</v>
      </c>
      <c r="AF45" s="31" t="e">
        <f t="shared" si="26"/>
        <v>#VALUE!</v>
      </c>
      <c r="AG45" s="10"/>
      <c r="AH45" s="11"/>
      <c r="AL45" s="6"/>
      <c r="AM45" s="7">
        <v>1</v>
      </c>
      <c r="AN45" s="8">
        <v>3</v>
      </c>
      <c r="AO45" s="31">
        <f t="shared" si="27"/>
        <v>300</v>
      </c>
      <c r="AP45" s="10"/>
      <c r="AQ45" s="11"/>
      <c r="AU45" s="6"/>
      <c r="AV45" s="7">
        <v>1</v>
      </c>
      <c r="AW45" s="8">
        <v>0</v>
      </c>
      <c r="AX45" s="31">
        <f t="shared" si="28"/>
        <v>0</v>
      </c>
      <c r="AY45" s="10"/>
      <c r="AZ45" s="11"/>
      <c r="BD45" s="6"/>
      <c r="BE45" s="7">
        <v>1</v>
      </c>
      <c r="BF45" s="8">
        <v>0</v>
      </c>
      <c r="BG45" s="31">
        <f t="shared" si="29"/>
        <v>0</v>
      </c>
      <c r="BH45" s="10"/>
      <c r="BI45" s="11"/>
      <c r="BM45" s="6"/>
      <c r="BN45" s="7">
        <v>1</v>
      </c>
      <c r="BO45" s="8">
        <v>0</v>
      </c>
      <c r="BP45" s="31">
        <f t="shared" si="30"/>
        <v>0</v>
      </c>
      <c r="BQ45" s="10"/>
      <c r="BR45" s="11"/>
    </row>
    <row r="46" spans="2:70" x14ac:dyDescent="0.3">
      <c r="B46" s="6"/>
      <c r="C46" s="7">
        <v>10</v>
      </c>
      <c r="D46" s="8">
        <v>7</v>
      </c>
      <c r="E46" s="46">
        <f t="shared" si="23"/>
        <v>700000</v>
      </c>
      <c r="F46" s="10"/>
      <c r="G46" s="11"/>
      <c r="K46" s="6"/>
      <c r="L46" s="7">
        <v>10</v>
      </c>
      <c r="M46" s="8">
        <v>0</v>
      </c>
      <c r="N46" s="46">
        <f t="shared" si="24"/>
        <v>0</v>
      </c>
      <c r="O46" s="10"/>
      <c r="P46" s="11"/>
      <c r="T46" s="6"/>
      <c r="U46" s="7">
        <v>10</v>
      </c>
      <c r="V46" s="8" t="s">
        <v>0</v>
      </c>
      <c r="W46" s="31" t="e">
        <f t="shared" si="25"/>
        <v>#VALUE!</v>
      </c>
      <c r="X46" s="10"/>
      <c r="Y46" s="11"/>
      <c r="AC46" s="6"/>
      <c r="AD46" s="7">
        <v>10</v>
      </c>
      <c r="AE46" s="8">
        <v>7</v>
      </c>
      <c r="AF46" s="31">
        <f t="shared" si="26"/>
        <v>7000</v>
      </c>
      <c r="AG46" s="10"/>
      <c r="AH46" s="11"/>
      <c r="AL46" s="6"/>
      <c r="AM46" s="7">
        <v>10</v>
      </c>
      <c r="AN46" s="8">
        <v>0</v>
      </c>
      <c r="AO46" s="31">
        <f t="shared" si="27"/>
        <v>0</v>
      </c>
      <c r="AP46" s="10"/>
      <c r="AQ46" s="11"/>
      <c r="AU46" s="6"/>
      <c r="AV46" s="7">
        <v>10</v>
      </c>
      <c r="AW46" s="8">
        <v>0</v>
      </c>
      <c r="AX46" s="31">
        <f t="shared" si="28"/>
        <v>0</v>
      </c>
      <c r="AY46" s="10"/>
      <c r="AZ46" s="11"/>
      <c r="BD46" s="6"/>
      <c r="BE46" s="7">
        <v>10</v>
      </c>
      <c r="BF46" s="32">
        <v>0</v>
      </c>
      <c r="BG46" s="31">
        <f t="shared" si="29"/>
        <v>0</v>
      </c>
      <c r="BH46" s="10"/>
      <c r="BI46" s="11"/>
      <c r="BM46" s="6"/>
      <c r="BN46" s="7">
        <v>10</v>
      </c>
      <c r="BO46" s="8">
        <v>0</v>
      </c>
      <c r="BP46" s="31">
        <f t="shared" si="30"/>
        <v>0</v>
      </c>
      <c r="BQ46" s="10"/>
      <c r="BR46" s="11"/>
    </row>
    <row r="47" spans="2:70" x14ac:dyDescent="0.3">
      <c r="B47" s="6"/>
      <c r="C47" s="7">
        <v>10</v>
      </c>
      <c r="D47" s="8">
        <v>1</v>
      </c>
      <c r="E47" s="46">
        <f t="shared" si="23"/>
        <v>100000</v>
      </c>
      <c r="F47" s="9">
        <f>AVERAGE(E46:E48)</f>
        <v>300000</v>
      </c>
      <c r="G47" s="11"/>
      <c r="K47" s="6"/>
      <c r="L47" s="7">
        <v>10</v>
      </c>
      <c r="M47" s="8">
        <v>3</v>
      </c>
      <c r="N47" s="46">
        <f t="shared" si="24"/>
        <v>300000</v>
      </c>
      <c r="O47" s="9">
        <f>AVERAGE(N46:N48)</f>
        <v>166666.66666666666</v>
      </c>
      <c r="P47" s="11"/>
      <c r="T47" s="6"/>
      <c r="U47" s="7">
        <v>10</v>
      </c>
      <c r="V47" s="8" t="s">
        <v>0</v>
      </c>
      <c r="W47" s="31" t="e">
        <f t="shared" si="25"/>
        <v>#VALUE!</v>
      </c>
      <c r="X47" s="9" t="e">
        <f>AVERAGE(W46:W48)</f>
        <v>#VALUE!</v>
      </c>
      <c r="Y47" s="11"/>
      <c r="AC47" s="6"/>
      <c r="AD47" s="7">
        <v>10</v>
      </c>
      <c r="AE47" s="8">
        <v>5</v>
      </c>
      <c r="AF47" s="31">
        <f t="shared" si="26"/>
        <v>5000</v>
      </c>
      <c r="AG47" s="9">
        <f>AVERAGE(AF46:AF48)</f>
        <v>4666.666666666667</v>
      </c>
      <c r="AH47" s="11"/>
      <c r="AL47" s="6"/>
      <c r="AM47" s="7">
        <v>10</v>
      </c>
      <c r="AN47" s="8">
        <v>0</v>
      </c>
      <c r="AO47" s="31">
        <f t="shared" si="27"/>
        <v>0</v>
      </c>
      <c r="AP47" s="9">
        <f>AVERAGE(AO46:AO48)</f>
        <v>0</v>
      </c>
      <c r="AQ47" s="11"/>
      <c r="AU47" s="6"/>
      <c r="AV47" s="7">
        <v>10</v>
      </c>
      <c r="AW47" s="8">
        <v>0</v>
      </c>
      <c r="AX47" s="31">
        <f t="shared" si="28"/>
        <v>0</v>
      </c>
      <c r="AY47" s="9">
        <f>AVERAGE(AX46:AX48)</f>
        <v>0</v>
      </c>
      <c r="AZ47" s="11"/>
      <c r="BD47" s="6"/>
      <c r="BE47" s="7">
        <v>10</v>
      </c>
      <c r="BF47" s="32">
        <v>0</v>
      </c>
      <c r="BG47" s="31">
        <f t="shared" si="29"/>
        <v>0</v>
      </c>
      <c r="BH47" s="9">
        <f>AVERAGE(BG46:BG48)</f>
        <v>0</v>
      </c>
      <c r="BI47" s="11"/>
      <c r="BM47" s="6"/>
      <c r="BN47" s="7">
        <v>10</v>
      </c>
      <c r="BO47" s="8">
        <v>0</v>
      </c>
      <c r="BP47" s="31">
        <f t="shared" si="30"/>
        <v>0</v>
      </c>
      <c r="BQ47" s="9">
        <f>AVERAGE(BP46:BP48)</f>
        <v>0</v>
      </c>
      <c r="BR47" s="11"/>
    </row>
    <row r="48" spans="2:70" x14ac:dyDescent="0.3">
      <c r="B48" s="6"/>
      <c r="C48" s="7">
        <v>10</v>
      </c>
      <c r="D48" s="8">
        <v>1</v>
      </c>
      <c r="E48" s="46">
        <f t="shared" si="23"/>
        <v>100000</v>
      </c>
      <c r="F48" s="10"/>
      <c r="G48" s="11"/>
      <c r="K48" s="6"/>
      <c r="L48" s="7">
        <v>10</v>
      </c>
      <c r="M48" s="8">
        <v>2</v>
      </c>
      <c r="N48" s="46">
        <f t="shared" si="24"/>
        <v>200000</v>
      </c>
      <c r="O48" s="10"/>
      <c r="P48" s="11"/>
      <c r="T48" s="6"/>
      <c r="U48" s="7">
        <v>10</v>
      </c>
      <c r="V48" s="8" t="s">
        <v>0</v>
      </c>
      <c r="W48" s="31" t="e">
        <f t="shared" si="25"/>
        <v>#VALUE!</v>
      </c>
      <c r="X48" s="10"/>
      <c r="Y48" s="11"/>
      <c r="AC48" s="6"/>
      <c r="AD48" s="7">
        <v>10</v>
      </c>
      <c r="AE48" s="8">
        <v>2</v>
      </c>
      <c r="AF48" s="31">
        <f t="shared" si="26"/>
        <v>2000</v>
      </c>
      <c r="AG48" s="10"/>
      <c r="AH48" s="11"/>
      <c r="AL48" s="6"/>
      <c r="AM48" s="7">
        <v>10</v>
      </c>
      <c r="AN48" s="8">
        <v>0</v>
      </c>
      <c r="AO48" s="31">
        <f t="shared" si="27"/>
        <v>0</v>
      </c>
      <c r="AP48" s="10"/>
      <c r="AQ48" s="11"/>
      <c r="AU48" s="6"/>
      <c r="AV48" s="7">
        <v>10</v>
      </c>
      <c r="AW48" s="8">
        <v>0</v>
      </c>
      <c r="AX48" s="31">
        <f t="shared" si="28"/>
        <v>0</v>
      </c>
      <c r="AY48" s="10"/>
      <c r="AZ48" s="11"/>
      <c r="BD48" s="6"/>
      <c r="BE48" s="7">
        <v>10</v>
      </c>
      <c r="BF48" s="32">
        <v>0</v>
      </c>
      <c r="BG48" s="31">
        <f t="shared" si="29"/>
        <v>0</v>
      </c>
      <c r="BH48" s="10"/>
      <c r="BI48" s="11"/>
      <c r="BM48" s="6"/>
      <c r="BN48" s="7">
        <v>10</v>
      </c>
      <c r="BO48" s="8">
        <v>0</v>
      </c>
      <c r="BP48" s="31">
        <f t="shared" si="30"/>
        <v>0</v>
      </c>
      <c r="BQ48" s="10"/>
      <c r="BR48" s="11"/>
    </row>
    <row r="49" spans="2:70" x14ac:dyDescent="0.3">
      <c r="B49" s="6"/>
      <c r="C49" s="7">
        <v>100</v>
      </c>
      <c r="D49" s="8">
        <v>0</v>
      </c>
      <c r="E49" s="46">
        <f t="shared" si="23"/>
        <v>0</v>
      </c>
      <c r="F49" s="10"/>
      <c r="G49" s="11"/>
      <c r="K49" s="6"/>
      <c r="L49" s="7">
        <v>100</v>
      </c>
      <c r="M49" s="8">
        <v>2</v>
      </c>
      <c r="N49" s="46">
        <f t="shared" si="24"/>
        <v>2000000</v>
      </c>
      <c r="O49" s="10"/>
      <c r="P49" s="11"/>
      <c r="T49" s="6"/>
      <c r="U49" s="7">
        <v>100</v>
      </c>
      <c r="V49" s="8">
        <v>7</v>
      </c>
      <c r="W49" s="31">
        <f t="shared" si="25"/>
        <v>70000</v>
      </c>
      <c r="X49" s="10"/>
      <c r="Y49" s="11"/>
      <c r="AC49" s="6"/>
      <c r="AD49" s="7">
        <v>100</v>
      </c>
      <c r="AE49" s="8">
        <v>1</v>
      </c>
      <c r="AF49" s="31">
        <f t="shared" si="26"/>
        <v>10000</v>
      </c>
      <c r="AG49" s="10"/>
      <c r="AH49" s="11"/>
      <c r="AL49" s="6"/>
      <c r="AM49" s="7">
        <v>100</v>
      </c>
      <c r="AN49" s="8">
        <v>0</v>
      </c>
      <c r="AO49" s="31">
        <f t="shared" si="27"/>
        <v>0</v>
      </c>
      <c r="AP49" s="10"/>
      <c r="AQ49" s="11"/>
      <c r="AU49" s="6"/>
      <c r="AV49" s="7">
        <v>100</v>
      </c>
      <c r="AW49" s="8">
        <v>0</v>
      </c>
      <c r="AX49" s="31">
        <f t="shared" si="28"/>
        <v>0</v>
      </c>
      <c r="AY49" s="10"/>
      <c r="AZ49" s="11"/>
      <c r="BD49" s="6"/>
      <c r="BE49" s="7">
        <v>100</v>
      </c>
      <c r="BF49" s="32">
        <v>0</v>
      </c>
      <c r="BG49" s="31">
        <f t="shared" si="29"/>
        <v>0</v>
      </c>
      <c r="BH49" s="10"/>
      <c r="BI49" s="11"/>
      <c r="BM49" s="6"/>
      <c r="BN49" s="7">
        <v>100</v>
      </c>
      <c r="BO49" s="8">
        <v>0</v>
      </c>
      <c r="BP49" s="31">
        <f t="shared" si="30"/>
        <v>0</v>
      </c>
      <c r="BQ49" s="10"/>
      <c r="BR49" s="11"/>
    </row>
    <row r="50" spans="2:70" x14ac:dyDescent="0.3">
      <c r="B50" s="6"/>
      <c r="C50" s="7">
        <v>100</v>
      </c>
      <c r="D50" s="8">
        <v>0</v>
      </c>
      <c r="E50" s="46">
        <f t="shared" si="23"/>
        <v>0</v>
      </c>
      <c r="F50" s="9">
        <f>AVERAGE(E49:E51)</f>
        <v>0</v>
      </c>
      <c r="G50" s="11"/>
      <c r="K50" s="6"/>
      <c r="L50" s="7">
        <v>100</v>
      </c>
      <c r="M50" s="8">
        <v>0</v>
      </c>
      <c r="N50" s="46">
        <f t="shared" si="24"/>
        <v>0</v>
      </c>
      <c r="O50" s="9">
        <f>AVERAGE(N49:N51)</f>
        <v>1000000</v>
      </c>
      <c r="P50" s="11"/>
      <c r="T50" s="6"/>
      <c r="U50" s="7">
        <v>100</v>
      </c>
      <c r="V50" s="8">
        <v>10</v>
      </c>
      <c r="W50" s="31">
        <f t="shared" si="25"/>
        <v>100000</v>
      </c>
      <c r="X50" s="9">
        <f>AVERAGE(W49:W51)</f>
        <v>100000</v>
      </c>
      <c r="Y50" s="11"/>
      <c r="AC50" s="6"/>
      <c r="AD50" s="7">
        <v>100</v>
      </c>
      <c r="AE50" s="8">
        <v>1</v>
      </c>
      <c r="AF50" s="31">
        <f t="shared" si="26"/>
        <v>10000</v>
      </c>
      <c r="AG50" s="9">
        <f>AVERAGE(AF49:AF51)</f>
        <v>13333.333333333334</v>
      </c>
      <c r="AH50" s="11"/>
      <c r="AL50" s="6"/>
      <c r="AM50" s="7">
        <v>100</v>
      </c>
      <c r="AN50" s="8">
        <v>0</v>
      </c>
      <c r="AO50" s="31">
        <f t="shared" si="27"/>
        <v>0</v>
      </c>
      <c r="AP50" s="9">
        <f>AVERAGE(AO49:AO51)</f>
        <v>0</v>
      </c>
      <c r="AQ50" s="11"/>
      <c r="AU50" s="6"/>
      <c r="AV50" s="7">
        <v>100</v>
      </c>
      <c r="AW50" s="8">
        <v>0</v>
      </c>
      <c r="AX50" s="31">
        <f t="shared" si="28"/>
        <v>0</v>
      </c>
      <c r="AY50" s="9">
        <f>AVERAGE(AX49:AX51)</f>
        <v>0</v>
      </c>
      <c r="AZ50" s="11"/>
      <c r="BD50" s="6"/>
      <c r="BE50" s="7">
        <v>100</v>
      </c>
      <c r="BF50" s="32">
        <v>0</v>
      </c>
      <c r="BG50" s="31">
        <f t="shared" si="29"/>
        <v>0</v>
      </c>
      <c r="BH50" s="9">
        <f>AVERAGE(BG49:BG51)</f>
        <v>0</v>
      </c>
      <c r="BI50" s="11"/>
      <c r="BM50" s="6"/>
      <c r="BN50" s="7">
        <v>100</v>
      </c>
      <c r="BO50" s="8">
        <v>0</v>
      </c>
      <c r="BP50" s="31">
        <f t="shared" si="30"/>
        <v>0</v>
      </c>
      <c r="BQ50" s="9">
        <f>AVERAGE(BP49:BP51)</f>
        <v>0</v>
      </c>
      <c r="BR50" s="11"/>
    </row>
    <row r="51" spans="2:70" x14ac:dyDescent="0.3">
      <c r="B51" s="6"/>
      <c r="C51" s="7">
        <v>100</v>
      </c>
      <c r="D51" s="8">
        <v>0</v>
      </c>
      <c r="E51" s="46">
        <f t="shared" si="23"/>
        <v>0</v>
      </c>
      <c r="F51" s="10"/>
      <c r="G51" s="11"/>
      <c r="K51" s="6"/>
      <c r="L51" s="7">
        <v>100</v>
      </c>
      <c r="M51" s="8">
        <v>1</v>
      </c>
      <c r="N51" s="46">
        <f t="shared" si="24"/>
        <v>1000000</v>
      </c>
      <c r="O51" s="10"/>
      <c r="P51" s="11"/>
      <c r="T51" s="6"/>
      <c r="U51" s="7">
        <v>100</v>
      </c>
      <c r="V51" s="8">
        <v>13</v>
      </c>
      <c r="W51" s="31">
        <f t="shared" si="25"/>
        <v>130000</v>
      </c>
      <c r="X51" s="10"/>
      <c r="Y51" s="11"/>
      <c r="AC51" s="6"/>
      <c r="AD51" s="7">
        <v>100</v>
      </c>
      <c r="AE51" s="8">
        <v>2</v>
      </c>
      <c r="AF51" s="31">
        <f t="shared" si="26"/>
        <v>20000</v>
      </c>
      <c r="AG51" s="10"/>
      <c r="AH51" s="11"/>
      <c r="AL51" s="6"/>
      <c r="AM51" s="7">
        <v>100</v>
      </c>
      <c r="AN51" s="8">
        <v>0</v>
      </c>
      <c r="AO51" s="31">
        <f t="shared" si="27"/>
        <v>0</v>
      </c>
      <c r="AP51" s="10"/>
      <c r="AQ51" s="11"/>
      <c r="AU51" s="6"/>
      <c r="AV51" s="7">
        <v>100</v>
      </c>
      <c r="AW51" s="8">
        <v>0</v>
      </c>
      <c r="AX51" s="31">
        <f t="shared" si="28"/>
        <v>0</v>
      </c>
      <c r="AY51" s="10"/>
      <c r="AZ51" s="11"/>
      <c r="BD51" s="6"/>
      <c r="BE51" s="7">
        <v>100</v>
      </c>
      <c r="BF51" s="32">
        <v>0</v>
      </c>
      <c r="BG51" s="31">
        <f t="shared" si="29"/>
        <v>0</v>
      </c>
      <c r="BH51" s="10"/>
      <c r="BI51" s="11"/>
      <c r="BM51" s="6"/>
      <c r="BN51" s="7">
        <v>100</v>
      </c>
      <c r="BO51" s="8">
        <v>0</v>
      </c>
      <c r="BP51" s="31">
        <f t="shared" si="30"/>
        <v>0</v>
      </c>
      <c r="BQ51" s="10"/>
      <c r="BR51" s="11"/>
    </row>
    <row r="52" spans="2:70" x14ac:dyDescent="0.3">
      <c r="B52" s="6"/>
      <c r="C52" s="7">
        <v>1000</v>
      </c>
      <c r="D52" s="8">
        <v>0</v>
      </c>
      <c r="E52" s="46">
        <f t="shared" si="23"/>
        <v>0</v>
      </c>
      <c r="F52" s="10"/>
      <c r="G52" s="11"/>
      <c r="K52" s="6"/>
      <c r="L52" s="7">
        <v>1000</v>
      </c>
      <c r="M52" s="8">
        <v>0</v>
      </c>
      <c r="N52" s="46">
        <f t="shared" si="24"/>
        <v>0</v>
      </c>
      <c r="O52" s="10"/>
      <c r="P52" s="11"/>
      <c r="T52" s="6"/>
      <c r="U52" s="7">
        <v>1000</v>
      </c>
      <c r="V52" s="8">
        <v>2</v>
      </c>
      <c r="W52" s="31">
        <f t="shared" si="25"/>
        <v>200000</v>
      </c>
      <c r="X52" s="10"/>
      <c r="Y52" s="11"/>
      <c r="AC52" s="6"/>
      <c r="AD52" s="7">
        <v>1000</v>
      </c>
      <c r="AE52" s="8">
        <v>0</v>
      </c>
      <c r="AF52" s="31">
        <f t="shared" si="26"/>
        <v>0</v>
      </c>
      <c r="AG52" s="10"/>
      <c r="AH52" s="11"/>
      <c r="AL52" s="6"/>
      <c r="AM52" s="7">
        <v>1000</v>
      </c>
      <c r="AN52" s="8">
        <v>0</v>
      </c>
      <c r="AO52" s="31">
        <f t="shared" si="27"/>
        <v>0</v>
      </c>
      <c r="AP52" s="10"/>
      <c r="AQ52" s="11"/>
      <c r="AU52" s="6"/>
      <c r="AV52" s="7">
        <v>1000</v>
      </c>
      <c r="AW52" s="8">
        <v>0</v>
      </c>
      <c r="AX52" s="31">
        <f t="shared" si="28"/>
        <v>0</v>
      </c>
      <c r="AY52" s="10"/>
      <c r="AZ52" s="11"/>
      <c r="BD52" s="6"/>
      <c r="BE52" s="7">
        <v>1000</v>
      </c>
      <c r="BF52" s="8">
        <v>0</v>
      </c>
      <c r="BG52" s="31">
        <f t="shared" si="29"/>
        <v>0</v>
      </c>
      <c r="BH52" s="10"/>
      <c r="BI52" s="11"/>
      <c r="BM52" s="6"/>
      <c r="BN52" s="7">
        <v>1000</v>
      </c>
      <c r="BO52" s="8">
        <v>0</v>
      </c>
      <c r="BP52" s="31">
        <f t="shared" si="30"/>
        <v>0</v>
      </c>
      <c r="BQ52" s="10"/>
      <c r="BR52" s="11"/>
    </row>
    <row r="53" spans="2:70" x14ac:dyDescent="0.3">
      <c r="B53" s="6"/>
      <c r="C53" s="7">
        <v>1000</v>
      </c>
      <c r="D53" s="8">
        <v>0</v>
      </c>
      <c r="E53" s="46">
        <f t="shared" si="23"/>
        <v>0</v>
      </c>
      <c r="F53" s="9">
        <f>AVERAGE(E52:E54)</f>
        <v>0</v>
      </c>
      <c r="G53" s="11"/>
      <c r="K53" s="6"/>
      <c r="L53" s="7">
        <v>1000</v>
      </c>
      <c r="M53" s="8">
        <v>0</v>
      </c>
      <c r="N53" s="46">
        <f t="shared" si="24"/>
        <v>0</v>
      </c>
      <c r="O53" s="9">
        <f>AVERAGE(N52:N54)</f>
        <v>0</v>
      </c>
      <c r="P53" s="11"/>
      <c r="T53" s="6"/>
      <c r="U53" s="7">
        <v>1000</v>
      </c>
      <c r="V53" s="8">
        <v>2</v>
      </c>
      <c r="W53" s="31">
        <f t="shared" si="25"/>
        <v>200000</v>
      </c>
      <c r="X53" s="9">
        <f>AVERAGE(W52:W54)</f>
        <v>133333.33333333334</v>
      </c>
      <c r="Y53" s="11"/>
      <c r="AC53" s="6"/>
      <c r="AD53" s="7">
        <v>1000</v>
      </c>
      <c r="AE53" s="8">
        <v>0</v>
      </c>
      <c r="AF53" s="31">
        <f t="shared" si="26"/>
        <v>0</v>
      </c>
      <c r="AG53" s="9">
        <f>AVERAGE(AF52:AF54)</f>
        <v>0</v>
      </c>
      <c r="AH53" s="11"/>
      <c r="AL53" s="6"/>
      <c r="AM53" s="7">
        <v>1000</v>
      </c>
      <c r="AN53" s="8">
        <v>0</v>
      </c>
      <c r="AO53" s="31">
        <f t="shared" si="27"/>
        <v>0</v>
      </c>
      <c r="AP53" s="9">
        <f>AVERAGE(AO52:AO54)</f>
        <v>0</v>
      </c>
      <c r="AQ53" s="11"/>
      <c r="AU53" s="6"/>
      <c r="AV53" s="7">
        <v>1000</v>
      </c>
      <c r="AW53" s="8">
        <v>0</v>
      </c>
      <c r="AX53" s="31">
        <f t="shared" si="28"/>
        <v>0</v>
      </c>
      <c r="AY53" s="9">
        <f>AVERAGE(AX52:AX54)</f>
        <v>0</v>
      </c>
      <c r="AZ53" s="11"/>
      <c r="BD53" s="6"/>
      <c r="BE53" s="7">
        <v>1000</v>
      </c>
      <c r="BF53" s="8">
        <v>0</v>
      </c>
      <c r="BG53" s="31">
        <f t="shared" si="29"/>
        <v>0</v>
      </c>
      <c r="BH53" s="9">
        <f>AVERAGE(BG52:BG54)</f>
        <v>0</v>
      </c>
      <c r="BI53" s="11"/>
      <c r="BM53" s="6"/>
      <c r="BN53" s="7">
        <v>1000</v>
      </c>
      <c r="BO53" s="8">
        <v>0</v>
      </c>
      <c r="BP53" s="31">
        <f t="shared" si="30"/>
        <v>0</v>
      </c>
      <c r="BQ53" s="9">
        <f>AVERAGE(BP52:BP54)</f>
        <v>0</v>
      </c>
      <c r="BR53" s="11"/>
    </row>
    <row r="54" spans="2:70" x14ac:dyDescent="0.3">
      <c r="B54" s="6"/>
      <c r="C54" s="7">
        <v>1000</v>
      </c>
      <c r="D54" s="8">
        <v>0</v>
      </c>
      <c r="E54" s="46">
        <f t="shared" si="23"/>
        <v>0</v>
      </c>
      <c r="F54" s="10"/>
      <c r="G54" s="11"/>
      <c r="K54" s="6"/>
      <c r="L54" s="7">
        <v>1000</v>
      </c>
      <c r="M54" s="8">
        <v>0</v>
      </c>
      <c r="N54" s="46">
        <f t="shared" si="24"/>
        <v>0</v>
      </c>
      <c r="O54" s="10"/>
      <c r="P54" s="11"/>
      <c r="T54" s="6"/>
      <c r="U54" s="7">
        <v>1000</v>
      </c>
      <c r="V54" s="8">
        <v>0</v>
      </c>
      <c r="W54" s="31">
        <f t="shared" si="25"/>
        <v>0</v>
      </c>
      <c r="X54" s="10"/>
      <c r="Y54" s="11"/>
      <c r="AC54" s="6"/>
      <c r="AD54" s="7">
        <v>1000</v>
      </c>
      <c r="AE54" s="8">
        <v>0</v>
      </c>
      <c r="AF54" s="31">
        <f t="shared" si="26"/>
        <v>0</v>
      </c>
      <c r="AG54" s="10"/>
      <c r="AH54" s="11"/>
      <c r="AL54" s="6"/>
      <c r="AM54" s="7">
        <v>1000</v>
      </c>
      <c r="AN54" s="8">
        <v>0</v>
      </c>
      <c r="AO54" s="31">
        <f t="shared" si="27"/>
        <v>0</v>
      </c>
      <c r="AP54" s="10"/>
      <c r="AQ54" s="11"/>
      <c r="AU54" s="6"/>
      <c r="AV54" s="7">
        <v>1000</v>
      </c>
      <c r="AW54" s="8">
        <v>0</v>
      </c>
      <c r="AX54" s="31">
        <f t="shared" si="28"/>
        <v>0</v>
      </c>
      <c r="AY54" s="10"/>
      <c r="AZ54" s="11"/>
      <c r="BD54" s="6"/>
      <c r="BE54" s="7">
        <v>1000</v>
      </c>
      <c r="BF54" s="8">
        <v>0</v>
      </c>
      <c r="BG54" s="31">
        <f t="shared" si="29"/>
        <v>0</v>
      </c>
      <c r="BH54" s="10"/>
      <c r="BI54" s="11"/>
      <c r="BM54" s="6"/>
      <c r="BN54" s="7">
        <v>1000</v>
      </c>
      <c r="BO54" s="8">
        <v>0</v>
      </c>
      <c r="BP54" s="31">
        <f t="shared" si="30"/>
        <v>0</v>
      </c>
      <c r="BQ54" s="10"/>
      <c r="BR54" s="11"/>
    </row>
    <row r="55" spans="2:70" x14ac:dyDescent="0.3">
      <c r="B55" s="6"/>
      <c r="C55" s="7">
        <v>10000</v>
      </c>
      <c r="D55" s="8">
        <v>0</v>
      </c>
      <c r="E55" s="46">
        <f t="shared" si="23"/>
        <v>0</v>
      </c>
      <c r="F55" s="10"/>
      <c r="G55" s="11"/>
      <c r="K55" s="6"/>
      <c r="L55" s="7">
        <v>10000</v>
      </c>
      <c r="M55" s="8">
        <v>0</v>
      </c>
      <c r="N55" s="46">
        <f t="shared" si="24"/>
        <v>0</v>
      </c>
      <c r="O55" s="10"/>
      <c r="P55" s="11"/>
      <c r="T55" s="6"/>
      <c r="U55" s="7">
        <v>10000</v>
      </c>
      <c r="V55" s="8">
        <v>0</v>
      </c>
      <c r="W55" s="31">
        <f t="shared" si="25"/>
        <v>0</v>
      </c>
      <c r="X55" s="10"/>
      <c r="Y55" s="11"/>
      <c r="AC55" s="6"/>
      <c r="AD55" s="7">
        <v>10000</v>
      </c>
      <c r="AE55" s="8">
        <v>0</v>
      </c>
      <c r="AF55" s="31">
        <f t="shared" si="26"/>
        <v>0</v>
      </c>
      <c r="AG55" s="10"/>
      <c r="AH55" s="11"/>
      <c r="AL55" s="6"/>
      <c r="AM55" s="7">
        <v>10000</v>
      </c>
      <c r="AN55" s="8">
        <v>0</v>
      </c>
      <c r="AO55" s="31">
        <f t="shared" si="27"/>
        <v>0</v>
      </c>
      <c r="AP55" s="10"/>
      <c r="AQ55" s="11"/>
      <c r="AU55" s="6"/>
      <c r="AV55" s="7">
        <v>10000</v>
      </c>
      <c r="AW55" s="8">
        <v>0</v>
      </c>
      <c r="AX55" s="31">
        <f t="shared" si="28"/>
        <v>0</v>
      </c>
      <c r="AY55" s="10"/>
      <c r="AZ55" s="11"/>
      <c r="BD55" s="6"/>
      <c r="BE55" s="7">
        <v>10000</v>
      </c>
      <c r="BF55" s="8">
        <v>0</v>
      </c>
      <c r="BG55" s="31">
        <f t="shared" si="29"/>
        <v>0</v>
      </c>
      <c r="BH55" s="10"/>
      <c r="BI55" s="11"/>
      <c r="BM55" s="6"/>
      <c r="BN55" s="7">
        <v>10000</v>
      </c>
      <c r="BO55" s="8">
        <v>0</v>
      </c>
      <c r="BP55" s="31">
        <f t="shared" si="30"/>
        <v>0</v>
      </c>
      <c r="BQ55" s="10"/>
      <c r="BR55" s="11"/>
    </row>
    <row r="56" spans="2:70" x14ac:dyDescent="0.3">
      <c r="B56" s="6"/>
      <c r="C56" s="7">
        <v>10000</v>
      </c>
      <c r="D56" s="8">
        <v>0</v>
      </c>
      <c r="E56" s="46">
        <f t="shared" si="23"/>
        <v>0</v>
      </c>
      <c r="F56" s="9">
        <f>AVERAGE(E55:E57)</f>
        <v>0</v>
      </c>
      <c r="G56" s="11"/>
      <c r="K56" s="6"/>
      <c r="L56" s="7">
        <v>10000</v>
      </c>
      <c r="M56" s="8">
        <v>0</v>
      </c>
      <c r="N56" s="46">
        <f t="shared" si="24"/>
        <v>0</v>
      </c>
      <c r="O56" s="9">
        <f>AVERAGE(N55:N57)</f>
        <v>0</v>
      </c>
      <c r="P56" s="11"/>
      <c r="T56" s="6"/>
      <c r="U56" s="7">
        <v>10000</v>
      </c>
      <c r="V56" s="8">
        <v>0</v>
      </c>
      <c r="W56" s="31">
        <f t="shared" si="25"/>
        <v>0</v>
      </c>
      <c r="X56" s="9">
        <f>AVERAGE(W55:W57)</f>
        <v>0</v>
      </c>
      <c r="Y56" s="11"/>
      <c r="AC56" s="6"/>
      <c r="AD56" s="7">
        <v>10000</v>
      </c>
      <c r="AE56" s="8">
        <v>0</v>
      </c>
      <c r="AF56" s="31">
        <f t="shared" si="26"/>
        <v>0</v>
      </c>
      <c r="AG56" s="9">
        <f>AVERAGE(AF55:AF57)</f>
        <v>666666.66666666663</v>
      </c>
      <c r="AH56" s="11"/>
      <c r="AL56" s="6"/>
      <c r="AM56" s="7">
        <v>10000</v>
      </c>
      <c r="AN56" s="8">
        <v>0</v>
      </c>
      <c r="AO56" s="31">
        <f t="shared" si="27"/>
        <v>0</v>
      </c>
      <c r="AP56" s="9">
        <f>AVERAGE(AO55:AO57)</f>
        <v>0</v>
      </c>
      <c r="AQ56" s="11"/>
      <c r="AU56" s="6"/>
      <c r="AV56" s="7">
        <v>10000</v>
      </c>
      <c r="AW56" s="8">
        <v>0</v>
      </c>
      <c r="AX56" s="31">
        <f t="shared" si="28"/>
        <v>0</v>
      </c>
      <c r="AY56" s="9">
        <f>AVERAGE(AX55:AX57)</f>
        <v>0</v>
      </c>
      <c r="AZ56" s="11"/>
      <c r="BD56" s="6"/>
      <c r="BE56" s="7">
        <v>10000</v>
      </c>
      <c r="BF56" s="8">
        <v>0</v>
      </c>
      <c r="BG56" s="31">
        <f t="shared" si="29"/>
        <v>0</v>
      </c>
      <c r="BH56" s="9">
        <f>AVERAGE(BG55:BG57)</f>
        <v>0</v>
      </c>
      <c r="BI56" s="11"/>
      <c r="BM56" s="6"/>
      <c r="BN56" s="7">
        <v>10000</v>
      </c>
      <c r="BO56" s="8">
        <v>0</v>
      </c>
      <c r="BP56" s="31">
        <f t="shared" si="30"/>
        <v>0</v>
      </c>
      <c r="BQ56" s="9">
        <f>AVERAGE(BP55:BP57)</f>
        <v>0</v>
      </c>
      <c r="BR56" s="11"/>
    </row>
    <row r="57" spans="2:70" x14ac:dyDescent="0.3">
      <c r="B57" s="6"/>
      <c r="C57" s="7">
        <v>10000</v>
      </c>
      <c r="D57" s="8">
        <v>0</v>
      </c>
      <c r="E57" s="46">
        <f t="shared" si="23"/>
        <v>0</v>
      </c>
      <c r="F57" s="10"/>
      <c r="G57" s="11"/>
      <c r="K57" s="6"/>
      <c r="L57" s="7">
        <v>10000</v>
      </c>
      <c r="M57" s="8">
        <v>0</v>
      </c>
      <c r="N57" s="46">
        <f t="shared" si="24"/>
        <v>0</v>
      </c>
      <c r="O57" s="10"/>
      <c r="P57" s="11"/>
      <c r="T57" s="6"/>
      <c r="U57" s="7">
        <v>10000</v>
      </c>
      <c r="V57" s="8">
        <v>0</v>
      </c>
      <c r="W57" s="31">
        <f t="shared" si="25"/>
        <v>0</v>
      </c>
      <c r="X57" s="10"/>
      <c r="Y57" s="11"/>
      <c r="AC57" s="6"/>
      <c r="AD57" s="7">
        <v>10000</v>
      </c>
      <c r="AE57" s="8">
        <v>2</v>
      </c>
      <c r="AF57" s="31">
        <f t="shared" si="26"/>
        <v>2000000</v>
      </c>
      <c r="AG57" s="10"/>
      <c r="AH57" s="11"/>
      <c r="AL57" s="6"/>
      <c r="AM57" s="7">
        <v>10000</v>
      </c>
      <c r="AN57" s="8">
        <v>0</v>
      </c>
      <c r="AO57" s="31">
        <f t="shared" si="27"/>
        <v>0</v>
      </c>
      <c r="AP57" s="10"/>
      <c r="AQ57" s="11"/>
      <c r="AU57" s="6"/>
      <c r="AV57" s="7">
        <v>10000</v>
      </c>
      <c r="AW57" s="8">
        <v>0</v>
      </c>
      <c r="AX57" s="31">
        <f t="shared" si="28"/>
        <v>0</v>
      </c>
      <c r="AY57" s="10"/>
      <c r="AZ57" s="11"/>
      <c r="BD57" s="6"/>
      <c r="BE57" s="7">
        <v>10000</v>
      </c>
      <c r="BF57" s="8">
        <v>0</v>
      </c>
      <c r="BG57" s="31">
        <f t="shared" si="29"/>
        <v>0</v>
      </c>
      <c r="BH57" s="10"/>
      <c r="BI57" s="11"/>
      <c r="BM57" s="6"/>
      <c r="BN57" s="7">
        <v>10000</v>
      </c>
      <c r="BO57" s="8">
        <v>0</v>
      </c>
      <c r="BP57" s="31">
        <f t="shared" si="30"/>
        <v>0</v>
      </c>
      <c r="BQ57" s="10"/>
      <c r="BR57" s="11"/>
    </row>
    <row r="58" spans="2:70" x14ac:dyDescent="0.3">
      <c r="B58" s="6"/>
      <c r="C58" s="7">
        <v>100000</v>
      </c>
      <c r="D58" s="8">
        <v>0</v>
      </c>
      <c r="E58" s="46">
        <f t="shared" si="23"/>
        <v>0</v>
      </c>
      <c r="F58" s="10"/>
      <c r="G58" s="11"/>
      <c r="K58" s="6"/>
      <c r="L58" s="7">
        <v>100000</v>
      </c>
      <c r="M58" s="8">
        <v>0</v>
      </c>
      <c r="N58" s="46">
        <f t="shared" si="24"/>
        <v>0</v>
      </c>
      <c r="O58" s="10"/>
      <c r="P58" s="11"/>
      <c r="T58" s="6"/>
      <c r="U58" s="7">
        <v>100000</v>
      </c>
      <c r="V58" s="8">
        <v>0</v>
      </c>
      <c r="W58" s="31">
        <f t="shared" si="25"/>
        <v>0</v>
      </c>
      <c r="X58" s="10"/>
      <c r="Y58" s="11"/>
      <c r="AC58" s="6"/>
      <c r="AD58" s="7">
        <v>100000</v>
      </c>
      <c r="AE58" s="8">
        <v>0</v>
      </c>
      <c r="AF58" s="31">
        <f t="shared" si="26"/>
        <v>0</v>
      </c>
      <c r="AG58" s="10"/>
      <c r="AH58" s="11"/>
      <c r="AL58" s="6"/>
      <c r="AM58" s="7">
        <v>100000</v>
      </c>
      <c r="AN58" s="8">
        <v>0</v>
      </c>
      <c r="AO58" s="31">
        <f t="shared" si="27"/>
        <v>0</v>
      </c>
      <c r="AP58" s="10"/>
      <c r="AQ58" s="11"/>
      <c r="AU58" s="6"/>
      <c r="AV58" s="7">
        <v>100000</v>
      </c>
      <c r="AW58" s="8">
        <v>0</v>
      </c>
      <c r="AX58" s="31">
        <f t="shared" si="28"/>
        <v>0</v>
      </c>
      <c r="AY58" s="10"/>
      <c r="AZ58" s="11"/>
      <c r="BD58" s="6"/>
      <c r="BE58" s="7">
        <v>100000</v>
      </c>
      <c r="BF58" s="8">
        <v>0</v>
      </c>
      <c r="BG58" s="31">
        <f t="shared" si="29"/>
        <v>0</v>
      </c>
      <c r="BH58" s="10"/>
      <c r="BI58" s="11"/>
      <c r="BM58" s="6"/>
      <c r="BN58" s="7">
        <v>100000</v>
      </c>
      <c r="BO58" s="8">
        <v>0</v>
      </c>
      <c r="BP58" s="31">
        <f t="shared" si="30"/>
        <v>0</v>
      </c>
      <c r="BQ58" s="10"/>
      <c r="BR58" s="11"/>
    </row>
    <row r="59" spans="2:70" x14ac:dyDescent="0.3">
      <c r="B59" s="6"/>
      <c r="C59" s="7">
        <v>100000</v>
      </c>
      <c r="D59" s="8">
        <v>0</v>
      </c>
      <c r="E59" s="46">
        <f t="shared" si="23"/>
        <v>0</v>
      </c>
      <c r="F59" s="9">
        <f>AVERAGE(E58:E60)</f>
        <v>0</v>
      </c>
      <c r="G59" s="11"/>
      <c r="K59" s="6"/>
      <c r="L59" s="7">
        <v>100000</v>
      </c>
      <c r="M59" s="8">
        <v>0</v>
      </c>
      <c r="N59" s="46">
        <f t="shared" si="24"/>
        <v>0</v>
      </c>
      <c r="O59" s="9">
        <f>AVERAGE(N58:N60)</f>
        <v>0</v>
      </c>
      <c r="P59" s="11"/>
      <c r="T59" s="6"/>
      <c r="U59" s="7">
        <v>100000</v>
      </c>
      <c r="V59" s="8">
        <v>0</v>
      </c>
      <c r="W59" s="31">
        <f t="shared" si="25"/>
        <v>0</v>
      </c>
      <c r="X59" s="9">
        <f>AVERAGE(W58:W60)</f>
        <v>0</v>
      </c>
      <c r="Y59" s="11"/>
      <c r="AC59" s="6"/>
      <c r="AD59" s="7">
        <v>100000</v>
      </c>
      <c r="AE59" s="8">
        <v>0</v>
      </c>
      <c r="AF59" s="31">
        <f t="shared" si="26"/>
        <v>0</v>
      </c>
      <c r="AG59" s="9">
        <f>AVERAGE(AF58:AF60)</f>
        <v>0</v>
      </c>
      <c r="AH59" s="11"/>
      <c r="AL59" s="6"/>
      <c r="AM59" s="7">
        <v>100000</v>
      </c>
      <c r="AN59" s="8">
        <v>0</v>
      </c>
      <c r="AO59" s="31">
        <f t="shared" si="27"/>
        <v>0</v>
      </c>
      <c r="AP59" s="9">
        <f>AVERAGE(AO58:AO60)</f>
        <v>0</v>
      </c>
      <c r="AQ59" s="11"/>
      <c r="AU59" s="6"/>
      <c r="AV59" s="7">
        <v>100000</v>
      </c>
      <c r="AW59" s="8">
        <v>0</v>
      </c>
      <c r="AX59" s="31">
        <f t="shared" si="28"/>
        <v>0</v>
      </c>
      <c r="AY59" s="9">
        <f>AVERAGE(AX58:AX60)</f>
        <v>0</v>
      </c>
      <c r="AZ59" s="11"/>
      <c r="BD59" s="6"/>
      <c r="BE59" s="7">
        <v>100000</v>
      </c>
      <c r="BF59" s="8">
        <v>0</v>
      </c>
      <c r="BG59" s="31">
        <f t="shared" si="29"/>
        <v>0</v>
      </c>
      <c r="BH59" s="9">
        <f>AVERAGE(BG58:BG60)</f>
        <v>0</v>
      </c>
      <c r="BI59" s="11"/>
      <c r="BM59" s="6"/>
      <c r="BN59" s="7">
        <v>100000</v>
      </c>
      <c r="BO59" s="8">
        <v>0</v>
      </c>
      <c r="BP59" s="31">
        <f t="shared" si="30"/>
        <v>0</v>
      </c>
      <c r="BQ59" s="9">
        <f>AVERAGE(BP58:BP60)</f>
        <v>0</v>
      </c>
      <c r="BR59" s="11"/>
    </row>
    <row r="60" spans="2:70" x14ac:dyDescent="0.3">
      <c r="B60" s="6"/>
      <c r="C60" s="7">
        <v>100000</v>
      </c>
      <c r="D60" s="8">
        <v>0</v>
      </c>
      <c r="E60" s="47">
        <f t="shared" si="23"/>
        <v>0</v>
      </c>
      <c r="F60" s="10"/>
      <c r="G60" s="11"/>
      <c r="K60" s="6"/>
      <c r="L60" s="7">
        <v>100000</v>
      </c>
      <c r="M60" s="8">
        <v>0</v>
      </c>
      <c r="N60" s="47">
        <f t="shared" si="24"/>
        <v>0</v>
      </c>
      <c r="O60" s="10"/>
      <c r="P60" s="11"/>
      <c r="T60" s="6"/>
      <c r="U60" s="7">
        <v>100000</v>
      </c>
      <c r="V60" s="8">
        <v>0</v>
      </c>
      <c r="W60" s="12">
        <f t="shared" si="25"/>
        <v>0</v>
      </c>
      <c r="X60" s="10"/>
      <c r="Y60" s="11"/>
      <c r="AC60" s="6"/>
      <c r="AD60" s="7">
        <v>100000</v>
      </c>
      <c r="AE60" s="8">
        <v>0</v>
      </c>
      <c r="AF60" s="12">
        <f t="shared" si="26"/>
        <v>0</v>
      </c>
      <c r="AG60" s="10"/>
      <c r="AH60" s="11"/>
      <c r="AL60" s="6"/>
      <c r="AM60" s="7">
        <v>100000</v>
      </c>
      <c r="AN60" s="8">
        <v>0</v>
      </c>
      <c r="AO60" s="12">
        <f t="shared" si="27"/>
        <v>0</v>
      </c>
      <c r="AP60" s="10"/>
      <c r="AQ60" s="11"/>
      <c r="AU60" s="6"/>
      <c r="AV60" s="7">
        <v>100000</v>
      </c>
      <c r="AW60" s="8">
        <v>0</v>
      </c>
      <c r="AX60" s="12">
        <f t="shared" si="28"/>
        <v>0</v>
      </c>
      <c r="AY60" s="10"/>
      <c r="AZ60" s="11"/>
      <c r="BD60" s="6"/>
      <c r="BE60" s="7">
        <v>100000</v>
      </c>
      <c r="BF60" s="8">
        <v>0</v>
      </c>
      <c r="BG60" s="12">
        <f t="shared" si="29"/>
        <v>0</v>
      </c>
      <c r="BH60" s="10"/>
      <c r="BI60" s="11"/>
      <c r="BM60" s="6"/>
      <c r="BN60" s="7">
        <v>100000</v>
      </c>
      <c r="BO60" s="8">
        <v>0</v>
      </c>
      <c r="BP60" s="12">
        <f t="shared" si="30"/>
        <v>0</v>
      </c>
      <c r="BQ60" s="10"/>
      <c r="BR60" s="11"/>
    </row>
    <row r="61" spans="2:70" x14ac:dyDescent="0.3">
      <c r="B61" s="26">
        <v>2</v>
      </c>
      <c r="C61" s="27">
        <v>1</v>
      </c>
      <c r="D61" s="14" t="s">
        <v>0</v>
      </c>
      <c r="E61" s="44" t="e">
        <f>C61*100*D61*100</f>
        <v>#VALUE!</v>
      </c>
      <c r="F61" s="28"/>
      <c r="G61" s="43"/>
      <c r="K61" s="26">
        <v>2</v>
      </c>
      <c r="L61" s="27">
        <v>1</v>
      </c>
      <c r="M61" s="14" t="s">
        <v>0</v>
      </c>
      <c r="N61" s="44" t="e">
        <f>L61*100*M61*100</f>
        <v>#VALUE!</v>
      </c>
      <c r="O61" s="28"/>
      <c r="P61" s="43"/>
      <c r="T61" s="26">
        <v>2</v>
      </c>
      <c r="U61" s="27">
        <v>1</v>
      </c>
      <c r="V61" s="14" t="s">
        <v>0</v>
      </c>
      <c r="W61" s="31" t="e">
        <f>U61*100*V61</f>
        <v>#VALUE!</v>
      </c>
      <c r="X61" s="28"/>
      <c r="Y61" s="43"/>
      <c r="AC61" s="26">
        <v>2</v>
      </c>
      <c r="AD61" s="27">
        <v>1</v>
      </c>
      <c r="AE61" s="14">
        <v>4</v>
      </c>
      <c r="AF61" s="31">
        <f>AD61*100*AE61</f>
        <v>400</v>
      </c>
      <c r="AG61" s="28"/>
      <c r="AH61" s="43"/>
      <c r="AL61" s="26">
        <v>2</v>
      </c>
      <c r="AM61" s="27">
        <v>1</v>
      </c>
      <c r="AN61" s="34">
        <v>1</v>
      </c>
      <c r="AO61" s="31">
        <f>AM61*100*AN61</f>
        <v>100</v>
      </c>
      <c r="AP61" s="28"/>
      <c r="AQ61" s="43"/>
      <c r="AU61" s="26">
        <v>2</v>
      </c>
      <c r="AV61" s="27">
        <v>1</v>
      </c>
      <c r="AW61" s="34">
        <v>0</v>
      </c>
      <c r="AX61" s="31">
        <f>AV61*100*AW61</f>
        <v>0</v>
      </c>
      <c r="AY61" s="28"/>
      <c r="AZ61" s="43"/>
      <c r="BD61" s="26">
        <v>2</v>
      </c>
      <c r="BE61" s="27">
        <v>1</v>
      </c>
      <c r="BF61" s="14">
        <v>0</v>
      </c>
      <c r="BG61" s="31">
        <f>BE61*100*BF61</f>
        <v>0</v>
      </c>
      <c r="BH61" s="28"/>
      <c r="BI61" s="43"/>
      <c r="BM61" s="26">
        <v>2</v>
      </c>
      <c r="BN61" s="27">
        <v>1</v>
      </c>
      <c r="BO61" s="14">
        <v>0</v>
      </c>
      <c r="BP61" s="31">
        <f>BN61*100*BO61</f>
        <v>0</v>
      </c>
      <c r="BQ61" s="28"/>
      <c r="BR61" s="43"/>
    </row>
    <row r="62" spans="2:70" x14ac:dyDescent="0.3">
      <c r="B62" s="29"/>
      <c r="C62" s="31">
        <v>1</v>
      </c>
      <c r="D62" s="8" t="s">
        <v>0</v>
      </c>
      <c r="E62" s="46" t="e">
        <f t="shared" ref="E62:E78" si="31">C62*100*D62*100</f>
        <v>#VALUE!</v>
      </c>
      <c r="F62" s="31" t="e">
        <f>AVERAGE(E61:E63)</f>
        <v>#VALUE!</v>
      </c>
      <c r="G62" s="30"/>
      <c r="K62" s="29"/>
      <c r="L62" s="31">
        <v>1</v>
      </c>
      <c r="M62" s="8" t="s">
        <v>0</v>
      </c>
      <c r="N62" s="46" t="e">
        <f t="shared" ref="N62:N78" si="32">L62*100*M62*100</f>
        <v>#VALUE!</v>
      </c>
      <c r="O62" s="31" t="e">
        <f>AVERAGE(N61:N63)</f>
        <v>#VALUE!</v>
      </c>
      <c r="P62" s="30"/>
      <c r="T62" s="29"/>
      <c r="U62" s="31">
        <v>1</v>
      </c>
      <c r="V62" s="8" t="s">
        <v>0</v>
      </c>
      <c r="W62" s="31" t="e">
        <f t="shared" ref="W62:W78" si="33">U62*100*V62</f>
        <v>#VALUE!</v>
      </c>
      <c r="X62" s="31" t="e">
        <f>AVERAGE(W61:W63)</f>
        <v>#VALUE!</v>
      </c>
      <c r="Y62" s="30"/>
      <c r="AC62" s="29"/>
      <c r="AD62" s="31">
        <v>1</v>
      </c>
      <c r="AE62" s="8">
        <v>2</v>
      </c>
      <c r="AF62" s="31">
        <f t="shared" ref="AF62:AF78" si="34">AD62*100*AE62</f>
        <v>200</v>
      </c>
      <c r="AG62" s="31">
        <f>AVERAGE(AF61:AF63)</f>
        <v>466.66666666666669</v>
      </c>
      <c r="AH62" s="30"/>
      <c r="AL62" s="29"/>
      <c r="AM62" s="31">
        <v>1</v>
      </c>
      <c r="AN62" s="32">
        <v>0</v>
      </c>
      <c r="AO62" s="31">
        <f t="shared" ref="AO62:AO78" si="35">AM62*100*AN62</f>
        <v>0</v>
      </c>
      <c r="AP62" s="31">
        <f>AVERAGE(AO61:AO63)</f>
        <v>33.333333333333336</v>
      </c>
      <c r="AQ62" s="30"/>
      <c r="AU62" s="29"/>
      <c r="AV62" s="31">
        <v>1</v>
      </c>
      <c r="AW62" s="32">
        <v>0</v>
      </c>
      <c r="AX62" s="31">
        <f t="shared" ref="AX62:AX78" si="36">AV62*100*AW62</f>
        <v>0</v>
      </c>
      <c r="AY62" s="31">
        <f>AVERAGE(AX61:AX63)</f>
        <v>0</v>
      </c>
      <c r="AZ62" s="30"/>
      <c r="BD62" s="29"/>
      <c r="BE62" s="31">
        <v>1</v>
      </c>
      <c r="BF62" s="8">
        <v>0</v>
      </c>
      <c r="BG62" s="31">
        <f t="shared" ref="BG62:BG78" si="37">BE62*100*BF62</f>
        <v>0</v>
      </c>
      <c r="BH62" s="31">
        <f>AVERAGE(BG61:BG63)</f>
        <v>0</v>
      </c>
      <c r="BI62" s="30"/>
      <c r="BM62" s="29"/>
      <c r="BN62" s="31">
        <v>1</v>
      </c>
      <c r="BO62" s="8">
        <v>0</v>
      </c>
      <c r="BP62" s="31">
        <f t="shared" ref="BP62:BP78" si="38">BN62*100*BO62</f>
        <v>0</v>
      </c>
      <c r="BQ62" s="31">
        <f>AVERAGE(BP61:BP63)</f>
        <v>0</v>
      </c>
      <c r="BR62" s="30"/>
    </row>
    <row r="63" spans="2:70" x14ac:dyDescent="0.3">
      <c r="B63" s="29"/>
      <c r="C63" s="31">
        <v>1</v>
      </c>
      <c r="D63" s="8" t="s">
        <v>0</v>
      </c>
      <c r="E63" s="46" t="e">
        <f t="shared" si="31"/>
        <v>#VALUE!</v>
      </c>
      <c r="F63" s="8"/>
      <c r="G63" s="30"/>
      <c r="K63" s="29"/>
      <c r="L63" s="31">
        <v>1</v>
      </c>
      <c r="M63" s="8" t="s">
        <v>0</v>
      </c>
      <c r="N63" s="46" t="e">
        <f t="shared" si="32"/>
        <v>#VALUE!</v>
      </c>
      <c r="O63" s="8"/>
      <c r="P63" s="30"/>
      <c r="T63" s="29"/>
      <c r="U63" s="31">
        <v>1</v>
      </c>
      <c r="V63" s="8" t="s">
        <v>0</v>
      </c>
      <c r="W63" s="31" t="e">
        <f t="shared" si="33"/>
        <v>#VALUE!</v>
      </c>
      <c r="X63" s="8"/>
      <c r="Y63" s="30"/>
      <c r="AC63" s="29"/>
      <c r="AD63" s="31">
        <v>1</v>
      </c>
      <c r="AE63" s="8">
        <v>8</v>
      </c>
      <c r="AF63" s="31">
        <f t="shared" si="34"/>
        <v>800</v>
      </c>
      <c r="AG63" s="8"/>
      <c r="AH63" s="30"/>
      <c r="AL63" s="29"/>
      <c r="AM63" s="31">
        <v>1</v>
      </c>
      <c r="AN63" s="32">
        <v>0</v>
      </c>
      <c r="AO63" s="31">
        <f t="shared" si="35"/>
        <v>0</v>
      </c>
      <c r="AP63" s="8"/>
      <c r="AQ63" s="30"/>
      <c r="AU63" s="29"/>
      <c r="AV63" s="31">
        <v>1</v>
      </c>
      <c r="AW63" s="32">
        <v>0</v>
      </c>
      <c r="AX63" s="31">
        <f t="shared" si="36"/>
        <v>0</v>
      </c>
      <c r="AY63" s="8"/>
      <c r="AZ63" s="30"/>
      <c r="BD63" s="29"/>
      <c r="BE63" s="31">
        <v>1</v>
      </c>
      <c r="BF63" s="8">
        <v>0</v>
      </c>
      <c r="BG63" s="31">
        <f t="shared" si="37"/>
        <v>0</v>
      </c>
      <c r="BH63" s="8"/>
      <c r="BI63" s="30"/>
      <c r="BM63" s="29"/>
      <c r="BN63" s="31">
        <v>1</v>
      </c>
      <c r="BO63" s="8">
        <v>0</v>
      </c>
      <c r="BP63" s="31">
        <f t="shared" si="38"/>
        <v>0</v>
      </c>
      <c r="BQ63" s="8"/>
      <c r="BR63" s="30"/>
    </row>
    <row r="64" spans="2:70" x14ac:dyDescent="0.3">
      <c r="B64" s="6"/>
      <c r="C64" s="7">
        <v>10</v>
      </c>
      <c r="D64" s="8">
        <v>9</v>
      </c>
      <c r="E64" s="46">
        <f t="shared" si="31"/>
        <v>900000</v>
      </c>
      <c r="F64" s="10"/>
      <c r="G64" s="11"/>
      <c r="K64" s="6"/>
      <c r="L64" s="7">
        <v>10</v>
      </c>
      <c r="M64" s="8">
        <v>7</v>
      </c>
      <c r="N64" s="46">
        <f t="shared" si="32"/>
        <v>700000</v>
      </c>
      <c r="O64" s="10"/>
      <c r="P64" s="11"/>
      <c r="T64" s="6"/>
      <c r="U64" s="7">
        <v>10</v>
      </c>
      <c r="V64" s="8" t="s">
        <v>0</v>
      </c>
      <c r="W64" s="31" t="e">
        <f t="shared" si="33"/>
        <v>#VALUE!</v>
      </c>
      <c r="X64" s="10"/>
      <c r="Y64" s="11"/>
      <c r="AC64" s="6"/>
      <c r="AD64" s="7">
        <v>10</v>
      </c>
      <c r="AE64" s="8">
        <v>1</v>
      </c>
      <c r="AF64" s="31">
        <f t="shared" si="34"/>
        <v>1000</v>
      </c>
      <c r="AG64" s="10"/>
      <c r="AH64" s="11"/>
      <c r="AL64" s="6"/>
      <c r="AM64" s="7">
        <v>10</v>
      </c>
      <c r="AN64" s="8">
        <v>0</v>
      </c>
      <c r="AO64" s="31">
        <f t="shared" si="35"/>
        <v>0</v>
      </c>
      <c r="AP64" s="10"/>
      <c r="AQ64" s="11"/>
      <c r="AU64" s="6"/>
      <c r="AV64" s="7">
        <v>10</v>
      </c>
      <c r="AW64" s="8">
        <v>0</v>
      </c>
      <c r="AX64" s="31">
        <f t="shared" si="36"/>
        <v>0</v>
      </c>
      <c r="AY64" s="10"/>
      <c r="AZ64" s="11"/>
      <c r="BD64" s="6"/>
      <c r="BE64" s="7">
        <v>10</v>
      </c>
      <c r="BF64" s="8">
        <v>0</v>
      </c>
      <c r="BG64" s="31">
        <f t="shared" si="37"/>
        <v>0</v>
      </c>
      <c r="BH64" s="10"/>
      <c r="BI64" s="11"/>
      <c r="BM64" s="6"/>
      <c r="BN64" s="7">
        <v>10</v>
      </c>
      <c r="BO64" s="8">
        <v>0</v>
      </c>
      <c r="BP64" s="31">
        <f t="shared" si="38"/>
        <v>0</v>
      </c>
      <c r="BQ64" s="10"/>
      <c r="BR64" s="11"/>
    </row>
    <row r="65" spans="2:70" x14ac:dyDescent="0.3">
      <c r="B65" s="6"/>
      <c r="C65" s="7">
        <v>10</v>
      </c>
      <c r="D65" s="8">
        <v>8</v>
      </c>
      <c r="E65" s="46">
        <f t="shared" si="31"/>
        <v>800000</v>
      </c>
      <c r="F65" s="9">
        <f>AVERAGE(E64:E66)</f>
        <v>800000</v>
      </c>
      <c r="G65" s="11"/>
      <c r="K65" s="6"/>
      <c r="L65" s="7">
        <v>10</v>
      </c>
      <c r="M65" s="8">
        <v>8</v>
      </c>
      <c r="N65" s="46">
        <f t="shared" si="32"/>
        <v>800000</v>
      </c>
      <c r="O65" s="9">
        <f>AVERAGE(N64:N66)</f>
        <v>600000</v>
      </c>
      <c r="P65" s="11"/>
      <c r="T65" s="6"/>
      <c r="U65" s="7">
        <v>10</v>
      </c>
      <c r="V65" s="8" t="s">
        <v>0</v>
      </c>
      <c r="W65" s="31" t="e">
        <f t="shared" si="33"/>
        <v>#VALUE!</v>
      </c>
      <c r="X65" s="9" t="e">
        <f>AVERAGE(W64:W66)</f>
        <v>#VALUE!</v>
      </c>
      <c r="Y65" s="11"/>
      <c r="AC65" s="6"/>
      <c r="AD65" s="7">
        <v>10</v>
      </c>
      <c r="AE65" s="8">
        <v>1</v>
      </c>
      <c r="AF65" s="31">
        <f t="shared" si="34"/>
        <v>1000</v>
      </c>
      <c r="AG65" s="9">
        <f>AVERAGE(AF64:AF66)</f>
        <v>666.66666666666663</v>
      </c>
      <c r="AH65" s="11"/>
      <c r="AL65" s="6"/>
      <c r="AM65" s="7">
        <v>10</v>
      </c>
      <c r="AN65" s="8">
        <v>0</v>
      </c>
      <c r="AO65" s="31">
        <f t="shared" si="35"/>
        <v>0</v>
      </c>
      <c r="AP65" s="9">
        <f>AVERAGE(AO64:AO66)</f>
        <v>0</v>
      </c>
      <c r="AQ65" s="11"/>
      <c r="AU65" s="6"/>
      <c r="AV65" s="7">
        <v>10</v>
      </c>
      <c r="AW65" s="8">
        <v>0</v>
      </c>
      <c r="AX65" s="31">
        <f t="shared" si="36"/>
        <v>0</v>
      </c>
      <c r="AY65" s="9">
        <f>AVERAGE(AX64:AX66)</f>
        <v>0</v>
      </c>
      <c r="AZ65" s="11"/>
      <c r="BD65" s="6"/>
      <c r="BE65" s="7">
        <v>10</v>
      </c>
      <c r="BF65" s="8">
        <v>0</v>
      </c>
      <c r="BG65" s="31">
        <f t="shared" si="37"/>
        <v>0</v>
      </c>
      <c r="BH65" s="9">
        <f>AVERAGE(BG64:BG66)</f>
        <v>0</v>
      </c>
      <c r="BI65" s="11"/>
      <c r="BM65" s="6"/>
      <c r="BN65" s="7">
        <v>10</v>
      </c>
      <c r="BO65" s="8">
        <v>0</v>
      </c>
      <c r="BP65" s="31">
        <f t="shared" si="38"/>
        <v>0</v>
      </c>
      <c r="BQ65" s="9">
        <f>AVERAGE(BP64:BP66)</f>
        <v>0</v>
      </c>
      <c r="BR65" s="11"/>
    </row>
    <row r="66" spans="2:70" x14ac:dyDescent="0.3">
      <c r="B66" s="6"/>
      <c r="C66" s="7">
        <v>10</v>
      </c>
      <c r="D66" s="8">
        <v>7</v>
      </c>
      <c r="E66" s="46">
        <f t="shared" si="31"/>
        <v>700000</v>
      </c>
      <c r="F66" s="10"/>
      <c r="G66" s="11"/>
      <c r="K66" s="6"/>
      <c r="L66" s="7">
        <v>10</v>
      </c>
      <c r="M66" s="8">
        <v>3</v>
      </c>
      <c r="N66" s="46">
        <f t="shared" si="32"/>
        <v>300000</v>
      </c>
      <c r="O66" s="10"/>
      <c r="P66" s="11"/>
      <c r="T66" s="6"/>
      <c r="U66" s="7">
        <v>10</v>
      </c>
      <c r="V66" s="8" t="s">
        <v>0</v>
      </c>
      <c r="W66" s="31" t="e">
        <f t="shared" si="33"/>
        <v>#VALUE!</v>
      </c>
      <c r="X66" s="10"/>
      <c r="Y66" s="11"/>
      <c r="AC66" s="6"/>
      <c r="AD66" s="7">
        <v>10</v>
      </c>
      <c r="AE66" s="8">
        <v>0</v>
      </c>
      <c r="AF66" s="31">
        <f t="shared" si="34"/>
        <v>0</v>
      </c>
      <c r="AG66" s="10"/>
      <c r="AH66" s="11"/>
      <c r="AL66" s="6"/>
      <c r="AM66" s="7">
        <v>10</v>
      </c>
      <c r="AN66" s="8">
        <v>0</v>
      </c>
      <c r="AO66" s="31">
        <f t="shared" si="35"/>
        <v>0</v>
      </c>
      <c r="AP66" s="10"/>
      <c r="AQ66" s="11"/>
      <c r="AU66" s="6"/>
      <c r="AV66" s="7">
        <v>10</v>
      </c>
      <c r="AW66" s="8">
        <v>0</v>
      </c>
      <c r="AX66" s="31">
        <f t="shared" si="36"/>
        <v>0</v>
      </c>
      <c r="AY66" s="10"/>
      <c r="AZ66" s="11"/>
      <c r="BD66" s="6"/>
      <c r="BE66" s="7">
        <v>10</v>
      </c>
      <c r="BF66" s="8">
        <v>0</v>
      </c>
      <c r="BG66" s="31">
        <f t="shared" si="37"/>
        <v>0</v>
      </c>
      <c r="BH66" s="10"/>
      <c r="BI66" s="11"/>
      <c r="BM66" s="6"/>
      <c r="BN66" s="7">
        <v>10</v>
      </c>
      <c r="BO66" s="8">
        <v>0</v>
      </c>
      <c r="BP66" s="31">
        <f t="shared" si="38"/>
        <v>0</v>
      </c>
      <c r="BQ66" s="10"/>
      <c r="BR66" s="11"/>
    </row>
    <row r="67" spans="2:70" x14ac:dyDescent="0.3">
      <c r="B67" s="6"/>
      <c r="C67" s="7">
        <v>100</v>
      </c>
      <c r="D67" s="8">
        <v>1</v>
      </c>
      <c r="E67" s="46">
        <f t="shared" si="31"/>
        <v>1000000</v>
      </c>
      <c r="F67" s="10"/>
      <c r="G67" s="11"/>
      <c r="K67" s="6"/>
      <c r="L67" s="7">
        <v>100</v>
      </c>
      <c r="M67" s="8">
        <v>1</v>
      </c>
      <c r="N67" s="46">
        <f t="shared" si="32"/>
        <v>1000000</v>
      </c>
      <c r="O67" s="10"/>
      <c r="P67" s="11"/>
      <c r="T67" s="6"/>
      <c r="U67" s="7">
        <v>100</v>
      </c>
      <c r="V67" s="8">
        <v>6</v>
      </c>
      <c r="W67" s="31">
        <f t="shared" si="33"/>
        <v>60000</v>
      </c>
      <c r="X67" s="10"/>
      <c r="Y67" s="11"/>
      <c r="AC67" s="6"/>
      <c r="AD67" s="7">
        <v>100</v>
      </c>
      <c r="AE67" s="8">
        <v>0</v>
      </c>
      <c r="AF67" s="31">
        <f t="shared" si="34"/>
        <v>0</v>
      </c>
      <c r="AG67" s="10"/>
      <c r="AH67" s="11"/>
      <c r="AL67" s="6"/>
      <c r="AM67" s="7">
        <v>100</v>
      </c>
      <c r="AN67" s="8">
        <v>0</v>
      </c>
      <c r="AO67" s="31">
        <f t="shared" si="35"/>
        <v>0</v>
      </c>
      <c r="AP67" s="10"/>
      <c r="AQ67" s="11"/>
      <c r="AU67" s="6"/>
      <c r="AV67" s="7">
        <v>100</v>
      </c>
      <c r="AW67" s="8">
        <v>0</v>
      </c>
      <c r="AX67" s="31">
        <f t="shared" si="36"/>
        <v>0</v>
      </c>
      <c r="AY67" s="10"/>
      <c r="AZ67" s="11"/>
      <c r="BD67" s="6"/>
      <c r="BE67" s="7">
        <v>100</v>
      </c>
      <c r="BF67" s="8">
        <v>0</v>
      </c>
      <c r="BG67" s="31">
        <f t="shared" si="37"/>
        <v>0</v>
      </c>
      <c r="BH67" s="10"/>
      <c r="BI67" s="11"/>
      <c r="BM67" s="6"/>
      <c r="BN67" s="7">
        <v>100</v>
      </c>
      <c r="BO67" s="8">
        <v>0</v>
      </c>
      <c r="BP67" s="31">
        <f t="shared" si="38"/>
        <v>0</v>
      </c>
      <c r="BQ67" s="10"/>
      <c r="BR67" s="11"/>
    </row>
    <row r="68" spans="2:70" x14ac:dyDescent="0.3">
      <c r="B68" s="6"/>
      <c r="C68" s="7">
        <v>100</v>
      </c>
      <c r="D68" s="8">
        <v>0</v>
      </c>
      <c r="E68" s="46">
        <f t="shared" si="31"/>
        <v>0</v>
      </c>
      <c r="F68" s="9">
        <f>AVERAGE(E67:E69)</f>
        <v>1000000</v>
      </c>
      <c r="G68" s="11"/>
      <c r="K68" s="6"/>
      <c r="L68" s="7">
        <v>100</v>
      </c>
      <c r="M68" s="8">
        <v>0</v>
      </c>
      <c r="N68" s="46">
        <f t="shared" si="32"/>
        <v>0</v>
      </c>
      <c r="O68" s="9">
        <f>AVERAGE(N67:N69)</f>
        <v>333333.33333333331</v>
      </c>
      <c r="P68" s="11"/>
      <c r="T68" s="6"/>
      <c r="U68" s="7">
        <v>100</v>
      </c>
      <c r="V68" s="8">
        <v>5</v>
      </c>
      <c r="W68" s="31">
        <f t="shared" si="33"/>
        <v>50000</v>
      </c>
      <c r="X68" s="9">
        <f>AVERAGE(W67:W69)</f>
        <v>36666.666666666664</v>
      </c>
      <c r="Y68" s="11"/>
      <c r="AC68" s="6"/>
      <c r="AD68" s="7">
        <v>100</v>
      </c>
      <c r="AE68" s="8">
        <v>0</v>
      </c>
      <c r="AF68" s="31">
        <f t="shared" si="34"/>
        <v>0</v>
      </c>
      <c r="AG68" s="9">
        <f>AVERAGE(AF67:AF69)</f>
        <v>0</v>
      </c>
      <c r="AH68" s="11"/>
      <c r="AL68" s="6"/>
      <c r="AM68" s="7">
        <v>100</v>
      </c>
      <c r="AN68" s="8">
        <v>0</v>
      </c>
      <c r="AO68" s="31">
        <f t="shared" si="35"/>
        <v>0</v>
      </c>
      <c r="AP68" s="9">
        <f>AVERAGE(AO67:AO69)</f>
        <v>0</v>
      </c>
      <c r="AQ68" s="11"/>
      <c r="AU68" s="6"/>
      <c r="AV68" s="7">
        <v>100</v>
      </c>
      <c r="AW68" s="8">
        <v>0</v>
      </c>
      <c r="AX68" s="31">
        <f t="shared" si="36"/>
        <v>0</v>
      </c>
      <c r="AY68" s="9">
        <f>AVERAGE(AX67:AX69)</f>
        <v>0</v>
      </c>
      <c r="AZ68" s="11"/>
      <c r="BD68" s="6"/>
      <c r="BE68" s="7">
        <v>100</v>
      </c>
      <c r="BF68" s="8">
        <v>0</v>
      </c>
      <c r="BG68" s="31">
        <f t="shared" si="37"/>
        <v>0</v>
      </c>
      <c r="BH68" s="9">
        <f>AVERAGE(BG67:BG69)</f>
        <v>0</v>
      </c>
      <c r="BI68" s="11"/>
      <c r="BM68" s="6"/>
      <c r="BN68" s="7">
        <v>100</v>
      </c>
      <c r="BO68" s="8">
        <v>0</v>
      </c>
      <c r="BP68" s="31">
        <f t="shared" si="38"/>
        <v>0</v>
      </c>
      <c r="BQ68" s="9">
        <f>AVERAGE(BP67:BP69)</f>
        <v>0</v>
      </c>
      <c r="BR68" s="11"/>
    </row>
    <row r="69" spans="2:70" x14ac:dyDescent="0.3">
      <c r="B69" s="6"/>
      <c r="C69" s="7">
        <v>100</v>
      </c>
      <c r="D69" s="8">
        <v>2</v>
      </c>
      <c r="E69" s="46">
        <f t="shared" si="31"/>
        <v>2000000</v>
      </c>
      <c r="F69" s="10"/>
      <c r="G69" s="11"/>
      <c r="K69" s="6"/>
      <c r="L69" s="7">
        <v>100</v>
      </c>
      <c r="M69" s="8">
        <v>0</v>
      </c>
      <c r="N69" s="46">
        <f t="shared" si="32"/>
        <v>0</v>
      </c>
      <c r="O69" s="10"/>
      <c r="P69" s="11"/>
      <c r="T69" s="6"/>
      <c r="U69" s="7">
        <v>100</v>
      </c>
      <c r="V69" s="8">
        <v>0</v>
      </c>
      <c r="W69" s="31">
        <f t="shared" si="33"/>
        <v>0</v>
      </c>
      <c r="X69" s="10"/>
      <c r="Y69" s="11"/>
      <c r="AC69" s="6"/>
      <c r="AD69" s="7">
        <v>100</v>
      </c>
      <c r="AE69" s="8">
        <v>0</v>
      </c>
      <c r="AF69" s="31">
        <f t="shared" si="34"/>
        <v>0</v>
      </c>
      <c r="AG69" s="10"/>
      <c r="AH69" s="11"/>
      <c r="AL69" s="6"/>
      <c r="AM69" s="7">
        <v>100</v>
      </c>
      <c r="AN69" s="8">
        <v>0</v>
      </c>
      <c r="AO69" s="31">
        <f t="shared" si="35"/>
        <v>0</v>
      </c>
      <c r="AP69" s="10"/>
      <c r="AQ69" s="11"/>
      <c r="AU69" s="6"/>
      <c r="AV69" s="7">
        <v>100</v>
      </c>
      <c r="AW69" s="8">
        <v>0</v>
      </c>
      <c r="AX69" s="31">
        <f t="shared" si="36"/>
        <v>0</v>
      </c>
      <c r="AY69" s="10"/>
      <c r="AZ69" s="11"/>
      <c r="BD69" s="6"/>
      <c r="BE69" s="7">
        <v>100</v>
      </c>
      <c r="BF69" s="8">
        <v>0</v>
      </c>
      <c r="BG69" s="31">
        <f t="shared" si="37"/>
        <v>0</v>
      </c>
      <c r="BH69" s="10"/>
      <c r="BI69" s="11"/>
      <c r="BM69" s="6"/>
      <c r="BN69" s="7">
        <v>100</v>
      </c>
      <c r="BO69" s="8">
        <v>0</v>
      </c>
      <c r="BP69" s="31">
        <f t="shared" si="38"/>
        <v>0</v>
      </c>
      <c r="BQ69" s="10"/>
      <c r="BR69" s="11"/>
    </row>
    <row r="70" spans="2:70" x14ac:dyDescent="0.3">
      <c r="B70" s="6"/>
      <c r="C70" s="7">
        <v>1000</v>
      </c>
      <c r="D70" s="8">
        <v>0</v>
      </c>
      <c r="E70" s="46">
        <f t="shared" si="31"/>
        <v>0</v>
      </c>
      <c r="F70" s="10"/>
      <c r="G70" s="11"/>
      <c r="K70" s="6"/>
      <c r="L70" s="7">
        <v>1000</v>
      </c>
      <c r="M70" s="8">
        <v>0</v>
      </c>
      <c r="N70" s="46">
        <f t="shared" si="32"/>
        <v>0</v>
      </c>
      <c r="O70" s="10"/>
      <c r="P70" s="11"/>
      <c r="T70" s="6"/>
      <c r="U70" s="7">
        <v>1000</v>
      </c>
      <c r="V70" s="8">
        <v>2</v>
      </c>
      <c r="W70" s="31">
        <f t="shared" si="33"/>
        <v>200000</v>
      </c>
      <c r="X70" s="10"/>
      <c r="Y70" s="11"/>
      <c r="AC70" s="6"/>
      <c r="AD70" s="7">
        <v>1000</v>
      </c>
      <c r="AE70" s="8">
        <v>0</v>
      </c>
      <c r="AF70" s="31">
        <f t="shared" si="34"/>
        <v>0</v>
      </c>
      <c r="AG70" s="10"/>
      <c r="AH70" s="11"/>
      <c r="AL70" s="6"/>
      <c r="AM70" s="7">
        <v>1000</v>
      </c>
      <c r="AN70" s="8">
        <v>0</v>
      </c>
      <c r="AO70" s="31">
        <f t="shared" si="35"/>
        <v>0</v>
      </c>
      <c r="AP70" s="10"/>
      <c r="AQ70" s="11"/>
      <c r="AU70" s="6"/>
      <c r="AV70" s="7">
        <v>1000</v>
      </c>
      <c r="AW70" s="8">
        <v>0</v>
      </c>
      <c r="AX70" s="31">
        <f t="shared" si="36"/>
        <v>0</v>
      </c>
      <c r="AY70" s="10"/>
      <c r="AZ70" s="11"/>
      <c r="BD70" s="6"/>
      <c r="BE70" s="7">
        <v>1000</v>
      </c>
      <c r="BF70" s="8">
        <v>0</v>
      </c>
      <c r="BG70" s="31">
        <f t="shared" si="37"/>
        <v>0</v>
      </c>
      <c r="BH70" s="10"/>
      <c r="BI70" s="11"/>
      <c r="BM70" s="6"/>
      <c r="BN70" s="7">
        <v>1000</v>
      </c>
      <c r="BO70" s="8">
        <v>0</v>
      </c>
      <c r="BP70" s="31">
        <f t="shared" si="38"/>
        <v>0</v>
      </c>
      <c r="BQ70" s="10"/>
      <c r="BR70" s="11"/>
    </row>
    <row r="71" spans="2:70" x14ac:dyDescent="0.3">
      <c r="B71" s="6"/>
      <c r="C71" s="7">
        <v>1000</v>
      </c>
      <c r="D71" s="8">
        <v>0</v>
      </c>
      <c r="E71" s="46">
        <f t="shared" si="31"/>
        <v>0</v>
      </c>
      <c r="F71" s="9">
        <f>AVERAGE(E70:E72)</f>
        <v>0</v>
      </c>
      <c r="G71" s="11"/>
      <c r="K71" s="6"/>
      <c r="L71" s="7">
        <v>1000</v>
      </c>
      <c r="M71" s="8">
        <v>0</v>
      </c>
      <c r="N71" s="46">
        <f t="shared" si="32"/>
        <v>0</v>
      </c>
      <c r="O71" s="9">
        <f>AVERAGE(N70:N72)</f>
        <v>0</v>
      </c>
      <c r="P71" s="11"/>
      <c r="T71" s="6"/>
      <c r="U71" s="7">
        <v>1000</v>
      </c>
      <c r="V71" s="8">
        <v>1</v>
      </c>
      <c r="W71" s="31">
        <f t="shared" si="33"/>
        <v>100000</v>
      </c>
      <c r="X71" s="9">
        <f>AVERAGE(W70:W72)</f>
        <v>100000</v>
      </c>
      <c r="Y71" s="11"/>
      <c r="AC71" s="6"/>
      <c r="AD71" s="7">
        <v>1000</v>
      </c>
      <c r="AE71" s="8">
        <v>0</v>
      </c>
      <c r="AF71" s="31">
        <f t="shared" si="34"/>
        <v>0</v>
      </c>
      <c r="AG71" s="9">
        <f>AVERAGE(AF70:AF72)</f>
        <v>0</v>
      </c>
      <c r="AH71" s="11"/>
      <c r="AL71" s="6"/>
      <c r="AM71" s="7">
        <v>1000</v>
      </c>
      <c r="AN71" s="8">
        <v>0</v>
      </c>
      <c r="AO71" s="31">
        <f t="shared" si="35"/>
        <v>0</v>
      </c>
      <c r="AP71" s="9">
        <f>AVERAGE(AO70:AO72)</f>
        <v>0</v>
      </c>
      <c r="AQ71" s="11"/>
      <c r="AU71" s="6"/>
      <c r="AV71" s="7">
        <v>1000</v>
      </c>
      <c r="AW71" s="8">
        <v>0</v>
      </c>
      <c r="AX71" s="31">
        <f t="shared" si="36"/>
        <v>0</v>
      </c>
      <c r="AY71" s="9">
        <f>AVERAGE(AX70:AX72)</f>
        <v>0</v>
      </c>
      <c r="AZ71" s="11"/>
      <c r="BD71" s="6"/>
      <c r="BE71" s="7">
        <v>1000</v>
      </c>
      <c r="BF71" s="8">
        <v>0</v>
      </c>
      <c r="BG71" s="31">
        <f t="shared" si="37"/>
        <v>0</v>
      </c>
      <c r="BH71" s="9">
        <f>AVERAGE(BG70:BG72)</f>
        <v>0</v>
      </c>
      <c r="BI71" s="11"/>
      <c r="BM71" s="6"/>
      <c r="BN71" s="7">
        <v>1000</v>
      </c>
      <c r="BO71" s="8">
        <v>0</v>
      </c>
      <c r="BP71" s="31">
        <f t="shared" si="38"/>
        <v>0</v>
      </c>
      <c r="BQ71" s="9">
        <f>AVERAGE(BP70:BP72)</f>
        <v>0</v>
      </c>
      <c r="BR71" s="11"/>
    </row>
    <row r="72" spans="2:70" x14ac:dyDescent="0.3">
      <c r="B72" s="6"/>
      <c r="C72" s="7">
        <v>1000</v>
      </c>
      <c r="D72" s="8">
        <v>0</v>
      </c>
      <c r="E72" s="46">
        <f t="shared" si="31"/>
        <v>0</v>
      </c>
      <c r="F72" s="10"/>
      <c r="G72" s="11"/>
      <c r="K72" s="6"/>
      <c r="L72" s="7">
        <v>1000</v>
      </c>
      <c r="M72" s="8">
        <v>0</v>
      </c>
      <c r="N72" s="46">
        <f t="shared" si="32"/>
        <v>0</v>
      </c>
      <c r="O72" s="10"/>
      <c r="P72" s="11"/>
      <c r="T72" s="6"/>
      <c r="U72" s="7">
        <v>1000</v>
      </c>
      <c r="V72" s="8">
        <v>0</v>
      </c>
      <c r="W72" s="31">
        <f t="shared" si="33"/>
        <v>0</v>
      </c>
      <c r="X72" s="10"/>
      <c r="Y72" s="11"/>
      <c r="AC72" s="6"/>
      <c r="AD72" s="7">
        <v>1000</v>
      </c>
      <c r="AE72" s="8">
        <v>0</v>
      </c>
      <c r="AF72" s="31">
        <f t="shared" si="34"/>
        <v>0</v>
      </c>
      <c r="AG72" s="10"/>
      <c r="AH72" s="11"/>
      <c r="AL72" s="6"/>
      <c r="AM72" s="7">
        <v>1000</v>
      </c>
      <c r="AN72" s="8">
        <v>0</v>
      </c>
      <c r="AO72" s="31">
        <f t="shared" si="35"/>
        <v>0</v>
      </c>
      <c r="AP72" s="10"/>
      <c r="AQ72" s="11"/>
      <c r="AU72" s="6"/>
      <c r="AV72" s="7">
        <v>1000</v>
      </c>
      <c r="AW72" s="8">
        <v>0</v>
      </c>
      <c r="AX72" s="31">
        <f t="shared" si="36"/>
        <v>0</v>
      </c>
      <c r="AY72" s="10"/>
      <c r="AZ72" s="11"/>
      <c r="BD72" s="6"/>
      <c r="BE72" s="7">
        <v>1000</v>
      </c>
      <c r="BF72" s="8">
        <v>0</v>
      </c>
      <c r="BG72" s="31">
        <f t="shared" si="37"/>
        <v>0</v>
      </c>
      <c r="BH72" s="10"/>
      <c r="BI72" s="11"/>
      <c r="BM72" s="6"/>
      <c r="BN72" s="7">
        <v>1000</v>
      </c>
      <c r="BO72" s="8">
        <v>0</v>
      </c>
      <c r="BP72" s="31">
        <f t="shared" si="38"/>
        <v>0</v>
      </c>
      <c r="BQ72" s="10"/>
      <c r="BR72" s="11"/>
    </row>
    <row r="73" spans="2:70" x14ac:dyDescent="0.3">
      <c r="B73" s="6"/>
      <c r="C73" s="7">
        <v>10000</v>
      </c>
      <c r="D73" s="8">
        <v>0</v>
      </c>
      <c r="E73" s="46">
        <f t="shared" si="31"/>
        <v>0</v>
      </c>
      <c r="F73" s="10"/>
      <c r="G73" s="11"/>
      <c r="K73" s="6"/>
      <c r="L73" s="7">
        <v>10000</v>
      </c>
      <c r="M73" s="8">
        <v>0</v>
      </c>
      <c r="N73" s="46">
        <f t="shared" si="32"/>
        <v>0</v>
      </c>
      <c r="O73" s="10"/>
      <c r="P73" s="11"/>
      <c r="T73" s="6"/>
      <c r="U73" s="7">
        <v>10000</v>
      </c>
      <c r="V73" s="8">
        <v>0</v>
      </c>
      <c r="W73" s="31">
        <f t="shared" si="33"/>
        <v>0</v>
      </c>
      <c r="X73" s="10"/>
      <c r="Y73" s="11"/>
      <c r="AC73" s="6"/>
      <c r="AD73" s="7">
        <v>10000</v>
      </c>
      <c r="AE73" s="8">
        <v>0</v>
      </c>
      <c r="AF73" s="31">
        <f t="shared" si="34"/>
        <v>0</v>
      </c>
      <c r="AG73" s="10"/>
      <c r="AH73" s="11"/>
      <c r="AL73" s="6"/>
      <c r="AM73" s="7">
        <v>10000</v>
      </c>
      <c r="AN73" s="8">
        <v>0</v>
      </c>
      <c r="AO73" s="31">
        <f t="shared" si="35"/>
        <v>0</v>
      </c>
      <c r="AP73" s="10"/>
      <c r="AQ73" s="11"/>
      <c r="AU73" s="6"/>
      <c r="AV73" s="7">
        <v>10000</v>
      </c>
      <c r="AW73" s="8">
        <v>0</v>
      </c>
      <c r="AX73" s="31">
        <f t="shared" si="36"/>
        <v>0</v>
      </c>
      <c r="AY73" s="10"/>
      <c r="AZ73" s="11"/>
      <c r="BD73" s="6"/>
      <c r="BE73" s="7">
        <v>10000</v>
      </c>
      <c r="BF73" s="8">
        <v>0</v>
      </c>
      <c r="BG73" s="31">
        <f t="shared" si="37"/>
        <v>0</v>
      </c>
      <c r="BH73" s="10"/>
      <c r="BI73" s="11"/>
      <c r="BM73" s="6"/>
      <c r="BN73" s="7">
        <v>10000</v>
      </c>
      <c r="BO73" s="8">
        <v>0</v>
      </c>
      <c r="BP73" s="31">
        <f t="shared" si="38"/>
        <v>0</v>
      </c>
      <c r="BQ73" s="10"/>
      <c r="BR73" s="11"/>
    </row>
    <row r="74" spans="2:70" x14ac:dyDescent="0.3">
      <c r="B74" s="6"/>
      <c r="C74" s="7">
        <v>10000</v>
      </c>
      <c r="D74" s="8">
        <v>0</v>
      </c>
      <c r="E74" s="46">
        <f t="shared" si="31"/>
        <v>0</v>
      </c>
      <c r="F74" s="9">
        <f>AVERAGE(E73:E75)</f>
        <v>0</v>
      </c>
      <c r="G74" s="11"/>
      <c r="K74" s="6"/>
      <c r="L74" s="7">
        <v>10000</v>
      </c>
      <c r="M74" s="8">
        <v>0</v>
      </c>
      <c r="N74" s="46">
        <f t="shared" si="32"/>
        <v>0</v>
      </c>
      <c r="O74" s="9">
        <f>AVERAGE(N73:N75)</f>
        <v>0</v>
      </c>
      <c r="P74" s="11"/>
      <c r="T74" s="6"/>
      <c r="U74" s="7">
        <v>10000</v>
      </c>
      <c r="V74" s="8">
        <v>1</v>
      </c>
      <c r="W74" s="31">
        <f t="shared" si="33"/>
        <v>1000000</v>
      </c>
      <c r="X74" s="9">
        <f>AVERAGE(W73:W75)</f>
        <v>1000000</v>
      </c>
      <c r="Y74" s="11"/>
      <c r="AC74" s="6"/>
      <c r="AD74" s="7">
        <v>10000</v>
      </c>
      <c r="AE74" s="8">
        <v>0</v>
      </c>
      <c r="AF74" s="31">
        <f t="shared" si="34"/>
        <v>0</v>
      </c>
      <c r="AG74" s="9">
        <f>AVERAGE(AF73:AF75)</f>
        <v>0</v>
      </c>
      <c r="AH74" s="11"/>
      <c r="AL74" s="6"/>
      <c r="AM74" s="7">
        <v>10000</v>
      </c>
      <c r="AN74" s="8">
        <v>0</v>
      </c>
      <c r="AO74" s="31">
        <f t="shared" si="35"/>
        <v>0</v>
      </c>
      <c r="AP74" s="9">
        <f>AVERAGE(AO73:AO75)</f>
        <v>0</v>
      </c>
      <c r="AQ74" s="11"/>
      <c r="AU74" s="6"/>
      <c r="AV74" s="7">
        <v>10000</v>
      </c>
      <c r="AW74" s="8">
        <v>0</v>
      </c>
      <c r="AX74" s="31">
        <f t="shared" si="36"/>
        <v>0</v>
      </c>
      <c r="AY74" s="9">
        <f>AVERAGE(AX73:AX75)</f>
        <v>0</v>
      </c>
      <c r="AZ74" s="11"/>
      <c r="BD74" s="6"/>
      <c r="BE74" s="7">
        <v>10000</v>
      </c>
      <c r="BF74" s="8">
        <v>0</v>
      </c>
      <c r="BG74" s="31">
        <f t="shared" si="37"/>
        <v>0</v>
      </c>
      <c r="BH74" s="9">
        <f>AVERAGE(BG73:BG75)</f>
        <v>0</v>
      </c>
      <c r="BI74" s="11"/>
      <c r="BM74" s="6"/>
      <c r="BN74" s="7">
        <v>10000</v>
      </c>
      <c r="BO74" s="8">
        <v>0</v>
      </c>
      <c r="BP74" s="31">
        <f t="shared" si="38"/>
        <v>0</v>
      </c>
      <c r="BQ74" s="9">
        <f>AVERAGE(BP73:BP75)</f>
        <v>0</v>
      </c>
      <c r="BR74" s="11"/>
    </row>
    <row r="75" spans="2:70" x14ac:dyDescent="0.3">
      <c r="B75" s="6"/>
      <c r="C75" s="7">
        <v>10000</v>
      </c>
      <c r="D75" s="8">
        <v>0</v>
      </c>
      <c r="E75" s="46">
        <f t="shared" si="31"/>
        <v>0</v>
      </c>
      <c r="F75" s="10"/>
      <c r="G75" s="11"/>
      <c r="K75" s="6"/>
      <c r="L75" s="7">
        <v>10000</v>
      </c>
      <c r="M75" s="8">
        <v>0</v>
      </c>
      <c r="N75" s="46">
        <f t="shared" si="32"/>
        <v>0</v>
      </c>
      <c r="O75" s="10"/>
      <c r="P75" s="11"/>
      <c r="T75" s="6"/>
      <c r="U75" s="7">
        <v>10000</v>
      </c>
      <c r="V75" s="8">
        <v>2</v>
      </c>
      <c r="W75" s="31">
        <f t="shared" si="33"/>
        <v>2000000</v>
      </c>
      <c r="X75" s="10"/>
      <c r="Y75" s="11"/>
      <c r="AC75" s="6"/>
      <c r="AD75" s="7">
        <v>10000</v>
      </c>
      <c r="AE75" s="8">
        <v>0</v>
      </c>
      <c r="AF75" s="31">
        <f t="shared" si="34"/>
        <v>0</v>
      </c>
      <c r="AG75" s="10"/>
      <c r="AH75" s="11"/>
      <c r="AL75" s="6"/>
      <c r="AM75" s="7">
        <v>10000</v>
      </c>
      <c r="AN75" s="8">
        <v>0</v>
      </c>
      <c r="AO75" s="31">
        <f t="shared" si="35"/>
        <v>0</v>
      </c>
      <c r="AP75" s="10"/>
      <c r="AQ75" s="11"/>
      <c r="AU75" s="6"/>
      <c r="AV75" s="7">
        <v>10000</v>
      </c>
      <c r="AW75" s="8">
        <v>0</v>
      </c>
      <c r="AX75" s="31">
        <f t="shared" si="36"/>
        <v>0</v>
      </c>
      <c r="AY75" s="10"/>
      <c r="AZ75" s="11"/>
      <c r="BD75" s="6"/>
      <c r="BE75" s="7">
        <v>10000</v>
      </c>
      <c r="BF75" s="8">
        <v>0</v>
      </c>
      <c r="BG75" s="31">
        <f t="shared" si="37"/>
        <v>0</v>
      </c>
      <c r="BH75" s="10"/>
      <c r="BI75" s="11"/>
      <c r="BM75" s="6"/>
      <c r="BN75" s="7">
        <v>10000</v>
      </c>
      <c r="BO75" s="8">
        <v>0</v>
      </c>
      <c r="BP75" s="31">
        <f t="shared" si="38"/>
        <v>0</v>
      </c>
      <c r="BQ75" s="10"/>
      <c r="BR75" s="11"/>
    </row>
    <row r="76" spans="2:70" x14ac:dyDescent="0.3">
      <c r="B76" s="6"/>
      <c r="C76" s="7">
        <v>100000</v>
      </c>
      <c r="D76" s="8">
        <v>0</v>
      </c>
      <c r="E76" s="46">
        <f t="shared" si="31"/>
        <v>0</v>
      </c>
      <c r="F76" s="10"/>
      <c r="G76" s="11"/>
      <c r="K76" s="6"/>
      <c r="L76" s="7">
        <v>100000</v>
      </c>
      <c r="M76" s="8">
        <v>0</v>
      </c>
      <c r="N76" s="46">
        <f t="shared" si="32"/>
        <v>0</v>
      </c>
      <c r="O76" s="10"/>
      <c r="P76" s="11"/>
      <c r="T76" s="6"/>
      <c r="U76" s="7">
        <v>100000</v>
      </c>
      <c r="V76" s="8">
        <v>0</v>
      </c>
      <c r="W76" s="31">
        <f t="shared" si="33"/>
        <v>0</v>
      </c>
      <c r="X76" s="10"/>
      <c r="Y76" s="11"/>
      <c r="AC76" s="6"/>
      <c r="AD76" s="7">
        <v>100000</v>
      </c>
      <c r="AE76" s="8">
        <v>0</v>
      </c>
      <c r="AF76" s="31">
        <f t="shared" si="34"/>
        <v>0</v>
      </c>
      <c r="AG76" s="10"/>
      <c r="AH76" s="11"/>
      <c r="AL76" s="6"/>
      <c r="AM76" s="7">
        <v>100000</v>
      </c>
      <c r="AN76" s="8">
        <v>0</v>
      </c>
      <c r="AO76" s="31">
        <f t="shared" si="35"/>
        <v>0</v>
      </c>
      <c r="AP76" s="10"/>
      <c r="AQ76" s="11"/>
      <c r="AU76" s="6"/>
      <c r="AV76" s="7">
        <v>100000</v>
      </c>
      <c r="AW76" s="8">
        <v>0</v>
      </c>
      <c r="AX76" s="31">
        <f t="shared" si="36"/>
        <v>0</v>
      </c>
      <c r="AY76" s="10"/>
      <c r="AZ76" s="11"/>
      <c r="BD76" s="6"/>
      <c r="BE76" s="7">
        <v>100000</v>
      </c>
      <c r="BF76" s="8">
        <v>0</v>
      </c>
      <c r="BG76" s="31">
        <f t="shared" si="37"/>
        <v>0</v>
      </c>
      <c r="BH76" s="10"/>
      <c r="BI76" s="11"/>
      <c r="BM76" s="6"/>
      <c r="BN76" s="7">
        <v>100000</v>
      </c>
      <c r="BO76" s="8">
        <v>0</v>
      </c>
      <c r="BP76" s="31">
        <f t="shared" si="38"/>
        <v>0</v>
      </c>
      <c r="BQ76" s="10"/>
      <c r="BR76" s="11"/>
    </row>
    <row r="77" spans="2:70" x14ac:dyDescent="0.3">
      <c r="B77" s="6"/>
      <c r="C77" s="7">
        <v>100000</v>
      </c>
      <c r="D77" s="8">
        <v>0</v>
      </c>
      <c r="E77" s="46">
        <f t="shared" si="31"/>
        <v>0</v>
      </c>
      <c r="F77" s="9">
        <f>AVERAGE(E76:E78)</f>
        <v>0</v>
      </c>
      <c r="G77" s="11"/>
      <c r="K77" s="6"/>
      <c r="L77" s="7">
        <v>100000</v>
      </c>
      <c r="M77" s="8">
        <v>0</v>
      </c>
      <c r="N77" s="46">
        <f t="shared" si="32"/>
        <v>0</v>
      </c>
      <c r="O77" s="9">
        <f>AVERAGE(N76:N78)</f>
        <v>0</v>
      </c>
      <c r="P77" s="11"/>
      <c r="T77" s="6"/>
      <c r="U77" s="7">
        <v>100000</v>
      </c>
      <c r="V77" s="8">
        <v>0</v>
      </c>
      <c r="W77" s="31">
        <f t="shared" si="33"/>
        <v>0</v>
      </c>
      <c r="X77" s="9">
        <f>AVERAGE(W76:W78)</f>
        <v>0</v>
      </c>
      <c r="Y77" s="11"/>
      <c r="AC77" s="6"/>
      <c r="AD77" s="7">
        <v>100000</v>
      </c>
      <c r="AE77" s="8">
        <v>0</v>
      </c>
      <c r="AF77" s="31">
        <f t="shared" si="34"/>
        <v>0</v>
      </c>
      <c r="AG77" s="9">
        <f>AVERAGE(AF76:AF78)</f>
        <v>0</v>
      </c>
      <c r="AH77" s="11"/>
      <c r="AL77" s="6"/>
      <c r="AM77" s="7">
        <v>100000</v>
      </c>
      <c r="AN77" s="8">
        <v>0</v>
      </c>
      <c r="AO77" s="31">
        <f t="shared" si="35"/>
        <v>0</v>
      </c>
      <c r="AP77" s="9">
        <f>AVERAGE(AO76:AO78)</f>
        <v>0</v>
      </c>
      <c r="AQ77" s="11"/>
      <c r="AU77" s="6"/>
      <c r="AV77" s="7">
        <v>100000</v>
      </c>
      <c r="AW77" s="8">
        <v>0</v>
      </c>
      <c r="AX77" s="31">
        <f t="shared" si="36"/>
        <v>0</v>
      </c>
      <c r="AY77" s="9">
        <f>AVERAGE(AX76:AX78)</f>
        <v>0</v>
      </c>
      <c r="AZ77" s="11"/>
      <c r="BD77" s="6"/>
      <c r="BE77" s="7">
        <v>100000</v>
      </c>
      <c r="BF77" s="8">
        <v>0</v>
      </c>
      <c r="BG77" s="31">
        <f t="shared" si="37"/>
        <v>0</v>
      </c>
      <c r="BH77" s="9">
        <f>AVERAGE(BG76:BG78)</f>
        <v>0</v>
      </c>
      <c r="BI77" s="11"/>
      <c r="BM77" s="6"/>
      <c r="BN77" s="7">
        <v>100000</v>
      </c>
      <c r="BO77" s="8">
        <v>0</v>
      </c>
      <c r="BP77" s="31">
        <f t="shared" si="38"/>
        <v>0</v>
      </c>
      <c r="BQ77" s="9">
        <f>AVERAGE(BP76:BP78)</f>
        <v>0</v>
      </c>
      <c r="BR77" s="11"/>
    </row>
    <row r="78" spans="2:70" x14ac:dyDescent="0.3">
      <c r="B78" s="6"/>
      <c r="C78" s="7">
        <v>100000</v>
      </c>
      <c r="D78" s="8">
        <v>0</v>
      </c>
      <c r="E78" s="47">
        <f t="shared" si="31"/>
        <v>0</v>
      </c>
      <c r="F78" s="10"/>
      <c r="G78" s="11"/>
      <c r="K78" s="6"/>
      <c r="L78" s="7">
        <v>100000</v>
      </c>
      <c r="M78" s="8">
        <v>0</v>
      </c>
      <c r="N78" s="47">
        <f t="shared" si="32"/>
        <v>0</v>
      </c>
      <c r="O78" s="10"/>
      <c r="P78" s="11"/>
      <c r="T78" s="6"/>
      <c r="U78" s="7">
        <v>100000</v>
      </c>
      <c r="V78" s="8">
        <v>0</v>
      </c>
      <c r="W78" s="12">
        <f t="shared" si="33"/>
        <v>0</v>
      </c>
      <c r="X78" s="10"/>
      <c r="Y78" s="11"/>
      <c r="AC78" s="6"/>
      <c r="AD78" s="7">
        <v>100000</v>
      </c>
      <c r="AE78" s="8">
        <v>0</v>
      </c>
      <c r="AF78" s="12">
        <f t="shared" si="34"/>
        <v>0</v>
      </c>
      <c r="AG78" s="10"/>
      <c r="AH78" s="11"/>
      <c r="AL78" s="6"/>
      <c r="AM78" s="7">
        <v>100000</v>
      </c>
      <c r="AN78" s="8">
        <v>0</v>
      </c>
      <c r="AO78" s="12">
        <f t="shared" si="35"/>
        <v>0</v>
      </c>
      <c r="AP78" s="10"/>
      <c r="AQ78" s="11"/>
      <c r="AU78" s="6"/>
      <c r="AV78" s="7">
        <v>100000</v>
      </c>
      <c r="AW78" s="8">
        <v>0</v>
      </c>
      <c r="AX78" s="12">
        <f t="shared" si="36"/>
        <v>0</v>
      </c>
      <c r="AY78" s="10"/>
      <c r="AZ78" s="11"/>
      <c r="BD78" s="6"/>
      <c r="BE78" s="7">
        <v>100000</v>
      </c>
      <c r="BF78" s="8">
        <v>0</v>
      </c>
      <c r="BG78" s="12">
        <f t="shared" si="37"/>
        <v>0</v>
      </c>
      <c r="BH78" s="10"/>
      <c r="BI78" s="11"/>
      <c r="BM78" s="6"/>
      <c r="BN78" s="7">
        <v>100000</v>
      </c>
      <c r="BO78" s="8">
        <v>0</v>
      </c>
      <c r="BP78" s="12">
        <f t="shared" si="38"/>
        <v>0</v>
      </c>
      <c r="BQ78" s="10"/>
      <c r="BR78" s="11"/>
    </row>
    <row r="79" spans="2:70" x14ac:dyDescent="0.3">
      <c r="B79" s="13">
        <v>4</v>
      </c>
      <c r="C79" s="21">
        <v>1</v>
      </c>
      <c r="D79" s="14" t="s">
        <v>0</v>
      </c>
      <c r="E79" s="44" t="e">
        <f>C79*100*D79*100</f>
        <v>#VALUE!</v>
      </c>
      <c r="F79" s="15"/>
      <c r="G79" s="42"/>
      <c r="K79" s="13">
        <v>4</v>
      </c>
      <c r="L79" s="21">
        <v>1</v>
      </c>
      <c r="M79" s="14" t="s">
        <v>0</v>
      </c>
      <c r="N79" s="52" t="e">
        <f>L79*100*M79*10000</f>
        <v>#VALUE!</v>
      </c>
      <c r="O79" s="15"/>
      <c r="P79" s="42"/>
      <c r="T79" s="13">
        <v>4</v>
      </c>
      <c r="U79" s="21">
        <v>1</v>
      </c>
      <c r="V79" s="14" t="s">
        <v>0</v>
      </c>
      <c r="W79" s="31" t="e">
        <f>U79*100*V79</f>
        <v>#VALUE!</v>
      </c>
      <c r="X79" s="15"/>
      <c r="Y79" s="42"/>
      <c r="AC79" s="13">
        <v>4</v>
      </c>
      <c r="AD79" s="21">
        <v>1</v>
      </c>
      <c r="AE79" s="14">
        <v>1</v>
      </c>
      <c r="AF79" s="31">
        <f>AD79*100*AE79</f>
        <v>100</v>
      </c>
      <c r="AG79" s="15"/>
      <c r="AH79" s="42"/>
      <c r="AL79" s="13">
        <v>4</v>
      </c>
      <c r="AM79" s="21">
        <v>1</v>
      </c>
      <c r="AN79" s="14">
        <v>0</v>
      </c>
      <c r="AO79" s="31">
        <f>AM79*100*AN79</f>
        <v>0</v>
      </c>
      <c r="AP79" s="15"/>
      <c r="AQ79" s="42"/>
      <c r="AU79" s="13">
        <v>4</v>
      </c>
      <c r="AV79" s="21">
        <v>1</v>
      </c>
      <c r="AW79" s="14">
        <v>0</v>
      </c>
      <c r="AX79" s="31">
        <f>AV79*100*AW79</f>
        <v>0</v>
      </c>
      <c r="AY79" s="15"/>
      <c r="AZ79" s="42"/>
      <c r="BD79" s="13">
        <v>4</v>
      </c>
      <c r="BE79" s="21">
        <v>1</v>
      </c>
      <c r="BF79" s="14">
        <v>0</v>
      </c>
      <c r="BG79" s="31">
        <f>BE79*100*BF79</f>
        <v>0</v>
      </c>
      <c r="BH79" s="15"/>
      <c r="BI79" s="42"/>
      <c r="BM79" s="13">
        <v>4</v>
      </c>
      <c r="BN79" s="21">
        <v>1</v>
      </c>
      <c r="BO79" s="14">
        <v>0</v>
      </c>
      <c r="BP79" s="31">
        <f>BN79*100*BO79</f>
        <v>0</v>
      </c>
      <c r="BQ79" s="15"/>
      <c r="BR79" s="42"/>
    </row>
    <row r="80" spans="2:70" x14ac:dyDescent="0.3">
      <c r="B80" s="6"/>
      <c r="C80" s="7">
        <v>1</v>
      </c>
      <c r="D80" s="8" t="s">
        <v>0</v>
      </c>
      <c r="E80" s="46" t="e">
        <f t="shared" ref="E80:E96" si="39">C80*100*D80*100</f>
        <v>#VALUE!</v>
      </c>
      <c r="F80" s="9" t="e">
        <f>AVERAGE(E79:E81)</f>
        <v>#VALUE!</v>
      </c>
      <c r="G80" s="11"/>
      <c r="K80" s="6"/>
      <c r="L80" s="7">
        <v>1</v>
      </c>
      <c r="M80" s="8" t="s">
        <v>0</v>
      </c>
      <c r="N80" s="53" t="e">
        <f>L80*100*M80*10000</f>
        <v>#VALUE!</v>
      </c>
      <c r="O80" s="9" t="e">
        <f>AVERAGE(N79:N81)</f>
        <v>#VALUE!</v>
      </c>
      <c r="P80" s="11"/>
      <c r="T80" s="6"/>
      <c r="U80" s="7">
        <v>1</v>
      </c>
      <c r="V80" s="8" t="s">
        <v>0</v>
      </c>
      <c r="W80" s="31" t="e">
        <f t="shared" ref="W80:W96" si="40">U80*100*V80</f>
        <v>#VALUE!</v>
      </c>
      <c r="X80" s="9" t="e">
        <f>AVERAGE(W79:W81)</f>
        <v>#VALUE!</v>
      </c>
      <c r="Y80" s="11"/>
      <c r="AC80" s="6"/>
      <c r="AD80" s="7">
        <v>1</v>
      </c>
      <c r="AE80" s="8">
        <v>0</v>
      </c>
      <c r="AF80" s="31">
        <f t="shared" ref="AF80:AF96" si="41">AD80*100*AE80</f>
        <v>0</v>
      </c>
      <c r="AG80" s="9">
        <f>AVERAGE(AF79:AF81)</f>
        <v>66.666666666666671</v>
      </c>
      <c r="AH80" s="11"/>
      <c r="AL80" s="6"/>
      <c r="AM80" s="7">
        <v>1</v>
      </c>
      <c r="AN80" s="8">
        <v>0</v>
      </c>
      <c r="AO80" s="31">
        <f t="shared" ref="AO80:AO96" si="42">AM80*100*AN80</f>
        <v>0</v>
      </c>
      <c r="AP80" s="9">
        <f>AVERAGE(AO79:AO81)</f>
        <v>0</v>
      </c>
      <c r="AQ80" s="11"/>
      <c r="AU80" s="6"/>
      <c r="AV80" s="7">
        <v>1</v>
      </c>
      <c r="AW80" s="8">
        <v>0</v>
      </c>
      <c r="AX80" s="31">
        <f t="shared" ref="AX80:AX96" si="43">AV80*100*AW80</f>
        <v>0</v>
      </c>
      <c r="AY80" s="9">
        <f>AVERAGE(AX79:AX81)</f>
        <v>0</v>
      </c>
      <c r="AZ80" s="11"/>
      <c r="BD80" s="6"/>
      <c r="BE80" s="7">
        <v>1</v>
      </c>
      <c r="BF80" s="8">
        <v>0</v>
      </c>
      <c r="BG80" s="31">
        <f t="shared" ref="BG80:BG96" si="44">BE80*100*BF80</f>
        <v>0</v>
      </c>
      <c r="BH80" s="9">
        <f>AVERAGE(BG79:BG81)</f>
        <v>0</v>
      </c>
      <c r="BI80" s="11"/>
      <c r="BM80" s="6"/>
      <c r="BN80" s="7">
        <v>1</v>
      </c>
      <c r="BO80" s="8">
        <v>0</v>
      </c>
      <c r="BP80" s="31">
        <f t="shared" ref="BP80:BP96" si="45">BN80*100*BO80</f>
        <v>0</v>
      </c>
      <c r="BQ80" s="9">
        <f>AVERAGE(BP79:BP81)</f>
        <v>0</v>
      </c>
      <c r="BR80" s="11"/>
    </row>
    <row r="81" spans="2:70" x14ac:dyDescent="0.3">
      <c r="B81" s="6"/>
      <c r="C81" s="7">
        <v>1</v>
      </c>
      <c r="D81" s="8" t="s">
        <v>0</v>
      </c>
      <c r="E81" s="46" t="e">
        <f t="shared" si="39"/>
        <v>#VALUE!</v>
      </c>
      <c r="F81" s="10"/>
      <c r="G81" s="11"/>
      <c r="K81" s="6"/>
      <c r="L81" s="7">
        <v>1</v>
      </c>
      <c r="M81" s="8" t="s">
        <v>0</v>
      </c>
      <c r="N81" s="53" t="e">
        <f t="shared" ref="N81:N96" si="46">L81*100*M81*10000</f>
        <v>#VALUE!</v>
      </c>
      <c r="O81" s="10"/>
      <c r="P81" s="11"/>
      <c r="T81" s="6"/>
      <c r="U81" s="7">
        <v>1</v>
      </c>
      <c r="V81" s="8" t="s">
        <v>0</v>
      </c>
      <c r="W81" s="31" t="e">
        <f t="shared" si="40"/>
        <v>#VALUE!</v>
      </c>
      <c r="X81" s="10"/>
      <c r="Y81" s="11"/>
      <c r="AC81" s="6"/>
      <c r="AD81" s="7">
        <v>1</v>
      </c>
      <c r="AE81" s="8">
        <v>1</v>
      </c>
      <c r="AF81" s="31">
        <f t="shared" si="41"/>
        <v>100</v>
      </c>
      <c r="AG81" s="10"/>
      <c r="AH81" s="11"/>
      <c r="AL81" s="6"/>
      <c r="AM81" s="7">
        <v>1</v>
      </c>
      <c r="AN81" s="8">
        <v>0</v>
      </c>
      <c r="AO81" s="31">
        <f t="shared" si="42"/>
        <v>0</v>
      </c>
      <c r="AP81" s="10"/>
      <c r="AQ81" s="11"/>
      <c r="AU81" s="6"/>
      <c r="AV81" s="7">
        <v>1</v>
      </c>
      <c r="AW81" s="8">
        <v>0</v>
      </c>
      <c r="AX81" s="31">
        <f t="shared" si="43"/>
        <v>0</v>
      </c>
      <c r="AY81" s="10"/>
      <c r="AZ81" s="11"/>
      <c r="BD81" s="6"/>
      <c r="BE81" s="7">
        <v>1</v>
      </c>
      <c r="BF81" s="8">
        <v>0</v>
      </c>
      <c r="BG81" s="31">
        <f t="shared" si="44"/>
        <v>0</v>
      </c>
      <c r="BH81" s="10"/>
      <c r="BI81" s="11"/>
      <c r="BM81" s="6"/>
      <c r="BN81" s="7">
        <v>1</v>
      </c>
      <c r="BO81" s="8">
        <v>0</v>
      </c>
      <c r="BP81" s="31">
        <f t="shared" si="45"/>
        <v>0</v>
      </c>
      <c r="BQ81" s="10"/>
      <c r="BR81" s="11"/>
    </row>
    <row r="82" spans="2:70" x14ac:dyDescent="0.3">
      <c r="B82" s="6"/>
      <c r="C82" s="7">
        <v>10</v>
      </c>
      <c r="D82" s="8" t="s">
        <v>0</v>
      </c>
      <c r="E82" s="46" t="e">
        <f t="shared" si="39"/>
        <v>#VALUE!</v>
      </c>
      <c r="F82" s="10"/>
      <c r="G82" s="11"/>
      <c r="K82" s="6"/>
      <c r="L82" s="7">
        <v>10</v>
      </c>
      <c r="M82" s="8">
        <v>2</v>
      </c>
      <c r="N82" s="53">
        <f t="shared" si="46"/>
        <v>20000000</v>
      </c>
      <c r="O82" s="10"/>
      <c r="P82" s="11"/>
      <c r="T82" s="6"/>
      <c r="U82" s="7">
        <v>10</v>
      </c>
      <c r="V82" s="8">
        <v>1</v>
      </c>
      <c r="W82" s="31">
        <f t="shared" si="40"/>
        <v>1000</v>
      </c>
      <c r="X82" s="10"/>
      <c r="Y82" s="11"/>
      <c r="AC82" s="6"/>
      <c r="AD82" s="7">
        <v>10</v>
      </c>
      <c r="AE82" s="8">
        <v>0</v>
      </c>
      <c r="AF82" s="31">
        <f t="shared" si="41"/>
        <v>0</v>
      </c>
      <c r="AG82" s="10"/>
      <c r="AH82" s="11"/>
      <c r="AL82" s="6"/>
      <c r="AM82" s="7">
        <v>10</v>
      </c>
      <c r="AN82" s="8">
        <v>0</v>
      </c>
      <c r="AO82" s="31">
        <f t="shared" si="42"/>
        <v>0</v>
      </c>
      <c r="AP82" s="10"/>
      <c r="AQ82" s="11"/>
      <c r="AU82" s="6"/>
      <c r="AV82" s="7">
        <v>10</v>
      </c>
      <c r="AW82" s="8">
        <v>0</v>
      </c>
      <c r="AX82" s="31">
        <f t="shared" si="43"/>
        <v>0</v>
      </c>
      <c r="AY82" s="10"/>
      <c r="AZ82" s="11"/>
      <c r="BD82" s="6"/>
      <c r="BE82" s="7">
        <v>10</v>
      </c>
      <c r="BF82" s="8">
        <v>0</v>
      </c>
      <c r="BG82" s="31">
        <f t="shared" si="44"/>
        <v>0</v>
      </c>
      <c r="BH82" s="10"/>
      <c r="BI82" s="11"/>
      <c r="BM82" s="6"/>
      <c r="BN82" s="7">
        <v>10</v>
      </c>
      <c r="BO82" s="8">
        <v>0</v>
      </c>
      <c r="BP82" s="31">
        <f t="shared" si="45"/>
        <v>0</v>
      </c>
      <c r="BQ82" s="10"/>
      <c r="BR82" s="11"/>
    </row>
    <row r="83" spans="2:70" x14ac:dyDescent="0.3">
      <c r="B83" s="6"/>
      <c r="C83" s="7">
        <v>10</v>
      </c>
      <c r="D83" s="8" t="s">
        <v>0</v>
      </c>
      <c r="E83" s="46" t="e">
        <f t="shared" si="39"/>
        <v>#VALUE!</v>
      </c>
      <c r="F83" s="9" t="e">
        <f>AVERAGE(E82:E84)</f>
        <v>#VALUE!</v>
      </c>
      <c r="G83" s="11"/>
      <c r="K83" s="6"/>
      <c r="L83" s="7">
        <v>10</v>
      </c>
      <c r="M83" s="8">
        <v>1</v>
      </c>
      <c r="N83" s="53">
        <f t="shared" si="46"/>
        <v>10000000</v>
      </c>
      <c r="O83" s="9">
        <f>AVERAGE(N82:N84)</f>
        <v>16666666.666666666</v>
      </c>
      <c r="P83" s="11"/>
      <c r="T83" s="6"/>
      <c r="U83" s="7">
        <v>10</v>
      </c>
      <c r="V83" s="8">
        <v>3</v>
      </c>
      <c r="W83" s="31">
        <f t="shared" si="40"/>
        <v>3000</v>
      </c>
      <c r="X83" s="9">
        <f>AVERAGE(W82:W84)</f>
        <v>3333.3333333333335</v>
      </c>
      <c r="Y83" s="11"/>
      <c r="AC83" s="6"/>
      <c r="AD83" s="7">
        <v>10</v>
      </c>
      <c r="AE83" s="8">
        <v>0</v>
      </c>
      <c r="AF83" s="31">
        <f t="shared" si="41"/>
        <v>0</v>
      </c>
      <c r="AG83" s="9">
        <f>AVERAGE(AF82:AF84)</f>
        <v>0</v>
      </c>
      <c r="AH83" s="11"/>
      <c r="AL83" s="6"/>
      <c r="AM83" s="7">
        <v>10</v>
      </c>
      <c r="AN83" s="8">
        <v>0</v>
      </c>
      <c r="AO83" s="31">
        <f t="shared" si="42"/>
        <v>0</v>
      </c>
      <c r="AP83" s="9">
        <f>AVERAGE(AO82:AO84)</f>
        <v>0</v>
      </c>
      <c r="AQ83" s="11"/>
      <c r="AU83" s="6"/>
      <c r="AV83" s="7">
        <v>10</v>
      </c>
      <c r="AW83" s="8">
        <v>0</v>
      </c>
      <c r="AX83" s="31">
        <f t="shared" si="43"/>
        <v>0</v>
      </c>
      <c r="AY83" s="9">
        <f>AVERAGE(AX82:AX84)</f>
        <v>0</v>
      </c>
      <c r="AZ83" s="11"/>
      <c r="BD83" s="6"/>
      <c r="BE83" s="7">
        <v>10</v>
      </c>
      <c r="BF83" s="8">
        <v>0</v>
      </c>
      <c r="BG83" s="31">
        <f t="shared" si="44"/>
        <v>0</v>
      </c>
      <c r="BH83" s="9">
        <f>AVERAGE(BG82:BG84)</f>
        <v>0</v>
      </c>
      <c r="BI83" s="11"/>
      <c r="BM83" s="6"/>
      <c r="BN83" s="7">
        <v>10</v>
      </c>
      <c r="BO83" s="8">
        <v>0</v>
      </c>
      <c r="BP83" s="31">
        <f t="shared" si="45"/>
        <v>0</v>
      </c>
      <c r="BQ83" s="9">
        <f>AVERAGE(BP82:BP84)</f>
        <v>0</v>
      </c>
      <c r="BR83" s="11"/>
    </row>
    <row r="84" spans="2:70" x14ac:dyDescent="0.3">
      <c r="B84" s="6"/>
      <c r="C84" s="7">
        <v>10</v>
      </c>
      <c r="D84" s="8" t="s">
        <v>0</v>
      </c>
      <c r="E84" s="46" t="e">
        <f t="shared" si="39"/>
        <v>#VALUE!</v>
      </c>
      <c r="F84" s="10"/>
      <c r="G84" s="11"/>
      <c r="K84" s="6"/>
      <c r="L84" s="7">
        <v>10</v>
      </c>
      <c r="M84" s="8">
        <v>2</v>
      </c>
      <c r="N84" s="53">
        <f t="shared" si="46"/>
        <v>20000000</v>
      </c>
      <c r="O84" s="10"/>
      <c r="P84" s="11"/>
      <c r="T84" s="6"/>
      <c r="U84" s="7">
        <v>10</v>
      </c>
      <c r="V84" s="8">
        <v>6</v>
      </c>
      <c r="W84" s="31">
        <f t="shared" si="40"/>
        <v>6000</v>
      </c>
      <c r="X84" s="10"/>
      <c r="Y84" s="11"/>
      <c r="AC84" s="6"/>
      <c r="AD84" s="7">
        <v>10</v>
      </c>
      <c r="AE84" s="8">
        <v>0</v>
      </c>
      <c r="AF84" s="31">
        <f t="shared" si="41"/>
        <v>0</v>
      </c>
      <c r="AG84" s="10"/>
      <c r="AH84" s="11"/>
      <c r="AL84" s="6"/>
      <c r="AM84" s="7">
        <v>10</v>
      </c>
      <c r="AN84" s="8">
        <v>0</v>
      </c>
      <c r="AO84" s="31">
        <f t="shared" si="42"/>
        <v>0</v>
      </c>
      <c r="AP84" s="10"/>
      <c r="AQ84" s="11"/>
      <c r="AU84" s="6"/>
      <c r="AV84" s="7">
        <v>10</v>
      </c>
      <c r="AW84" s="8">
        <v>0</v>
      </c>
      <c r="AX84" s="31">
        <f t="shared" si="43"/>
        <v>0</v>
      </c>
      <c r="AY84" s="10"/>
      <c r="AZ84" s="11"/>
      <c r="BD84" s="6"/>
      <c r="BE84" s="7">
        <v>10</v>
      </c>
      <c r="BF84" s="8">
        <v>0</v>
      </c>
      <c r="BG84" s="31">
        <f t="shared" si="44"/>
        <v>0</v>
      </c>
      <c r="BH84" s="10"/>
      <c r="BI84" s="11"/>
      <c r="BM84" s="6"/>
      <c r="BN84" s="7">
        <v>10</v>
      </c>
      <c r="BO84" s="8">
        <v>0</v>
      </c>
      <c r="BP84" s="31">
        <f t="shared" si="45"/>
        <v>0</v>
      </c>
      <c r="BQ84" s="10"/>
      <c r="BR84" s="11"/>
    </row>
    <row r="85" spans="2:70" x14ac:dyDescent="0.3">
      <c r="B85" s="6"/>
      <c r="C85" s="7">
        <v>100</v>
      </c>
      <c r="D85" s="8" t="s">
        <v>0</v>
      </c>
      <c r="E85" s="46" t="e">
        <f t="shared" si="39"/>
        <v>#VALUE!</v>
      </c>
      <c r="F85" s="10"/>
      <c r="G85" s="11"/>
      <c r="K85" s="6"/>
      <c r="L85" s="7">
        <v>100</v>
      </c>
      <c r="M85" s="8">
        <v>0</v>
      </c>
      <c r="N85" s="53">
        <f t="shared" si="46"/>
        <v>0</v>
      </c>
      <c r="O85" s="10"/>
      <c r="P85" s="11"/>
      <c r="T85" s="6"/>
      <c r="U85" s="7">
        <v>100</v>
      </c>
      <c r="V85" s="8">
        <v>0</v>
      </c>
      <c r="W85" s="31">
        <f t="shared" si="40"/>
        <v>0</v>
      </c>
      <c r="X85" s="10"/>
      <c r="Y85" s="11"/>
      <c r="AC85" s="6"/>
      <c r="AD85" s="7">
        <v>100</v>
      </c>
      <c r="AE85" s="8">
        <v>0</v>
      </c>
      <c r="AF85" s="31">
        <f t="shared" si="41"/>
        <v>0</v>
      </c>
      <c r="AG85" s="10"/>
      <c r="AH85" s="11"/>
      <c r="AL85" s="6"/>
      <c r="AM85" s="7">
        <v>100</v>
      </c>
      <c r="AN85" s="8">
        <v>0</v>
      </c>
      <c r="AO85" s="31">
        <f t="shared" si="42"/>
        <v>0</v>
      </c>
      <c r="AP85" s="10"/>
      <c r="AQ85" s="11"/>
      <c r="AU85" s="6"/>
      <c r="AV85" s="7">
        <v>100</v>
      </c>
      <c r="AW85" s="8">
        <v>0</v>
      </c>
      <c r="AX85" s="31">
        <f t="shared" si="43"/>
        <v>0</v>
      </c>
      <c r="AY85" s="10"/>
      <c r="AZ85" s="11"/>
      <c r="BD85" s="6"/>
      <c r="BE85" s="7">
        <v>100</v>
      </c>
      <c r="BF85" s="8">
        <v>0</v>
      </c>
      <c r="BG85" s="31">
        <f t="shared" si="44"/>
        <v>0</v>
      </c>
      <c r="BH85" s="10"/>
      <c r="BI85" s="11"/>
      <c r="BM85" s="6"/>
      <c r="BN85" s="7">
        <v>100</v>
      </c>
      <c r="BO85" s="8">
        <v>0</v>
      </c>
      <c r="BP85" s="31">
        <f t="shared" si="45"/>
        <v>0</v>
      </c>
      <c r="BQ85" s="10"/>
      <c r="BR85" s="11"/>
    </row>
    <row r="86" spans="2:70" x14ac:dyDescent="0.3">
      <c r="B86" s="6"/>
      <c r="C86" s="7">
        <v>100</v>
      </c>
      <c r="D86" s="8" t="s">
        <v>0</v>
      </c>
      <c r="E86" s="46" t="e">
        <f t="shared" si="39"/>
        <v>#VALUE!</v>
      </c>
      <c r="F86" s="9" t="e">
        <f>AVERAGE(E85:E87)</f>
        <v>#VALUE!</v>
      </c>
      <c r="G86" s="11"/>
      <c r="K86" s="6"/>
      <c r="L86" s="7">
        <v>100</v>
      </c>
      <c r="M86" s="8">
        <v>0</v>
      </c>
      <c r="N86" s="53">
        <f t="shared" si="46"/>
        <v>0</v>
      </c>
      <c r="O86" s="9">
        <f>AVERAGE(N85:N87)</f>
        <v>33333333.333333332</v>
      </c>
      <c r="P86" s="11"/>
      <c r="T86" s="6"/>
      <c r="U86" s="7">
        <v>100</v>
      </c>
      <c r="V86" s="8">
        <v>0</v>
      </c>
      <c r="W86" s="31">
        <f t="shared" si="40"/>
        <v>0</v>
      </c>
      <c r="X86" s="9">
        <f>AVERAGE(W85:W87)</f>
        <v>0</v>
      </c>
      <c r="Y86" s="11"/>
      <c r="AC86" s="6"/>
      <c r="AD86" s="7">
        <v>100</v>
      </c>
      <c r="AE86" s="8">
        <v>0</v>
      </c>
      <c r="AF86" s="31">
        <f t="shared" si="41"/>
        <v>0</v>
      </c>
      <c r="AG86" s="9">
        <f>AVERAGE(AF85:AF87)</f>
        <v>0</v>
      </c>
      <c r="AH86" s="11"/>
      <c r="AL86" s="6"/>
      <c r="AM86" s="7">
        <v>100</v>
      </c>
      <c r="AN86" s="8">
        <v>0</v>
      </c>
      <c r="AO86" s="31">
        <f t="shared" si="42"/>
        <v>0</v>
      </c>
      <c r="AP86" s="9">
        <f>AVERAGE(AO85:AO87)</f>
        <v>0</v>
      </c>
      <c r="AQ86" s="11"/>
      <c r="AU86" s="6"/>
      <c r="AV86" s="7">
        <v>100</v>
      </c>
      <c r="AW86" s="8">
        <v>0</v>
      </c>
      <c r="AX86" s="31">
        <f t="shared" si="43"/>
        <v>0</v>
      </c>
      <c r="AY86" s="9">
        <f>AVERAGE(AX85:AX87)</f>
        <v>0</v>
      </c>
      <c r="AZ86" s="11"/>
      <c r="BD86" s="6"/>
      <c r="BE86" s="7">
        <v>100</v>
      </c>
      <c r="BF86" s="8">
        <v>0</v>
      </c>
      <c r="BG86" s="31">
        <f t="shared" si="44"/>
        <v>0</v>
      </c>
      <c r="BH86" s="9">
        <f>AVERAGE(BG85:BG87)</f>
        <v>0</v>
      </c>
      <c r="BI86" s="11"/>
      <c r="BM86" s="6"/>
      <c r="BN86" s="7">
        <v>100</v>
      </c>
      <c r="BO86" s="8">
        <v>0</v>
      </c>
      <c r="BP86" s="31">
        <f t="shared" si="45"/>
        <v>0</v>
      </c>
      <c r="BQ86" s="9">
        <f>AVERAGE(BP85:BP87)</f>
        <v>0</v>
      </c>
      <c r="BR86" s="11"/>
    </row>
    <row r="87" spans="2:70" x14ac:dyDescent="0.3">
      <c r="B87" s="6"/>
      <c r="C87" s="7">
        <v>100</v>
      </c>
      <c r="D87" s="8" t="s">
        <v>0</v>
      </c>
      <c r="E87" s="46" t="e">
        <f t="shared" si="39"/>
        <v>#VALUE!</v>
      </c>
      <c r="F87" s="10"/>
      <c r="G87" s="11"/>
      <c r="K87" s="6"/>
      <c r="L87" s="7">
        <v>100</v>
      </c>
      <c r="M87" s="8">
        <v>1</v>
      </c>
      <c r="N87" s="53">
        <f t="shared" si="46"/>
        <v>100000000</v>
      </c>
      <c r="O87" s="10"/>
      <c r="P87" s="11"/>
      <c r="T87" s="6"/>
      <c r="U87" s="7">
        <v>100</v>
      </c>
      <c r="V87" s="8">
        <v>0</v>
      </c>
      <c r="W87" s="31">
        <f t="shared" si="40"/>
        <v>0</v>
      </c>
      <c r="X87" s="10"/>
      <c r="Y87" s="11"/>
      <c r="AC87" s="6"/>
      <c r="AD87" s="7">
        <v>100</v>
      </c>
      <c r="AE87" s="8">
        <v>0</v>
      </c>
      <c r="AF87" s="31">
        <f t="shared" si="41"/>
        <v>0</v>
      </c>
      <c r="AG87" s="10"/>
      <c r="AH87" s="11"/>
      <c r="AL87" s="6"/>
      <c r="AM87" s="7">
        <v>100</v>
      </c>
      <c r="AN87" s="8">
        <v>0</v>
      </c>
      <c r="AO87" s="31">
        <f t="shared" si="42"/>
        <v>0</v>
      </c>
      <c r="AP87" s="10"/>
      <c r="AQ87" s="11"/>
      <c r="AU87" s="6"/>
      <c r="AV87" s="7">
        <v>100</v>
      </c>
      <c r="AW87" s="8">
        <v>0</v>
      </c>
      <c r="AX87" s="31">
        <f t="shared" si="43"/>
        <v>0</v>
      </c>
      <c r="AY87" s="10"/>
      <c r="AZ87" s="11"/>
      <c r="BD87" s="6"/>
      <c r="BE87" s="7">
        <v>100</v>
      </c>
      <c r="BF87" s="8">
        <v>0</v>
      </c>
      <c r="BG87" s="31">
        <f t="shared" si="44"/>
        <v>0</v>
      </c>
      <c r="BH87" s="10"/>
      <c r="BI87" s="11"/>
      <c r="BM87" s="6"/>
      <c r="BN87" s="7">
        <v>100</v>
      </c>
      <c r="BO87" s="8">
        <v>0</v>
      </c>
      <c r="BP87" s="31">
        <f t="shared" si="45"/>
        <v>0</v>
      </c>
      <c r="BQ87" s="10"/>
      <c r="BR87" s="11"/>
    </row>
    <row r="88" spans="2:70" x14ac:dyDescent="0.3">
      <c r="B88" s="6"/>
      <c r="C88" s="7">
        <v>1000</v>
      </c>
      <c r="D88" s="8">
        <v>3</v>
      </c>
      <c r="E88" s="46">
        <f t="shared" si="39"/>
        <v>30000000</v>
      </c>
      <c r="F88" s="10"/>
      <c r="G88" s="11"/>
      <c r="K88" s="6"/>
      <c r="L88" s="7">
        <v>1000</v>
      </c>
      <c r="M88" s="8">
        <v>0</v>
      </c>
      <c r="N88" s="53">
        <f t="shared" si="46"/>
        <v>0</v>
      </c>
      <c r="O88" s="10"/>
      <c r="P88" s="11"/>
      <c r="T88" s="6"/>
      <c r="U88" s="7">
        <v>1000</v>
      </c>
      <c r="V88" s="8">
        <v>0</v>
      </c>
      <c r="W88" s="31">
        <f t="shared" si="40"/>
        <v>0</v>
      </c>
      <c r="X88" s="10"/>
      <c r="Y88" s="11"/>
      <c r="AC88" s="6"/>
      <c r="AD88" s="7">
        <v>1000</v>
      </c>
      <c r="AE88" s="8">
        <v>0</v>
      </c>
      <c r="AF88" s="31">
        <f t="shared" si="41"/>
        <v>0</v>
      </c>
      <c r="AG88" s="10"/>
      <c r="AH88" s="11"/>
      <c r="AL88" s="6"/>
      <c r="AM88" s="7">
        <v>1000</v>
      </c>
      <c r="AN88" s="8">
        <v>0</v>
      </c>
      <c r="AO88" s="31">
        <f t="shared" si="42"/>
        <v>0</v>
      </c>
      <c r="AP88" s="10"/>
      <c r="AQ88" s="11"/>
      <c r="AU88" s="6"/>
      <c r="AV88" s="7">
        <v>1000</v>
      </c>
      <c r="AW88" s="8">
        <v>0</v>
      </c>
      <c r="AX88" s="31">
        <f t="shared" si="43"/>
        <v>0</v>
      </c>
      <c r="AY88" s="10"/>
      <c r="AZ88" s="11"/>
      <c r="BD88" s="6"/>
      <c r="BE88" s="7">
        <v>1000</v>
      </c>
      <c r="BF88" s="8">
        <v>0</v>
      </c>
      <c r="BG88" s="31">
        <f t="shared" si="44"/>
        <v>0</v>
      </c>
      <c r="BH88" s="10"/>
      <c r="BI88" s="11"/>
      <c r="BM88" s="6"/>
      <c r="BN88" s="7">
        <v>1000</v>
      </c>
      <c r="BO88" s="8">
        <v>0</v>
      </c>
      <c r="BP88" s="31">
        <f t="shared" si="45"/>
        <v>0</v>
      </c>
      <c r="BQ88" s="10"/>
      <c r="BR88" s="11"/>
    </row>
    <row r="89" spans="2:70" x14ac:dyDescent="0.3">
      <c r="B89" s="6"/>
      <c r="C89" s="7">
        <v>1000</v>
      </c>
      <c r="D89" s="8">
        <v>6</v>
      </c>
      <c r="E89" s="46">
        <f t="shared" si="39"/>
        <v>60000000</v>
      </c>
      <c r="F89" s="9">
        <f>AVERAGE(E88:E90)</f>
        <v>36666666.666666664</v>
      </c>
      <c r="G89" s="11"/>
      <c r="K89" s="6"/>
      <c r="L89" s="7">
        <v>1000</v>
      </c>
      <c r="M89" s="8">
        <v>0</v>
      </c>
      <c r="N89" s="53">
        <f t="shared" si="46"/>
        <v>0</v>
      </c>
      <c r="O89" s="9">
        <f>AVERAGE(N88:N90)</f>
        <v>0</v>
      </c>
      <c r="P89" s="11"/>
      <c r="T89" s="6"/>
      <c r="U89" s="7">
        <v>1000</v>
      </c>
      <c r="V89" s="8">
        <v>0</v>
      </c>
      <c r="W89" s="31">
        <f t="shared" si="40"/>
        <v>0</v>
      </c>
      <c r="X89" s="9">
        <f>AVERAGE(W88:W90)</f>
        <v>0</v>
      </c>
      <c r="Y89" s="11"/>
      <c r="AC89" s="6"/>
      <c r="AD89" s="7">
        <v>1000</v>
      </c>
      <c r="AE89" s="8">
        <v>0</v>
      </c>
      <c r="AF89" s="31">
        <f t="shared" si="41"/>
        <v>0</v>
      </c>
      <c r="AG89" s="9">
        <f>AVERAGE(AF88:AF90)</f>
        <v>0</v>
      </c>
      <c r="AH89" s="11"/>
      <c r="AL89" s="6"/>
      <c r="AM89" s="7">
        <v>1000</v>
      </c>
      <c r="AN89" s="8">
        <v>0</v>
      </c>
      <c r="AO89" s="31">
        <f t="shared" si="42"/>
        <v>0</v>
      </c>
      <c r="AP89" s="9">
        <f>AVERAGE(AO88:AO90)</f>
        <v>0</v>
      </c>
      <c r="AQ89" s="11"/>
      <c r="AU89" s="6"/>
      <c r="AV89" s="7">
        <v>1000</v>
      </c>
      <c r="AW89" s="8">
        <v>0</v>
      </c>
      <c r="AX89" s="31">
        <f t="shared" si="43"/>
        <v>0</v>
      </c>
      <c r="AY89" s="9">
        <f>AVERAGE(AX88:AX90)</f>
        <v>0</v>
      </c>
      <c r="AZ89" s="11"/>
      <c r="BD89" s="6"/>
      <c r="BE89" s="7">
        <v>1000</v>
      </c>
      <c r="BF89" s="8">
        <v>0</v>
      </c>
      <c r="BG89" s="31">
        <f t="shared" si="44"/>
        <v>0</v>
      </c>
      <c r="BH89" s="9">
        <f>AVERAGE(BG88:BG90)</f>
        <v>0</v>
      </c>
      <c r="BI89" s="11"/>
      <c r="BM89" s="6"/>
      <c r="BN89" s="7">
        <v>1000</v>
      </c>
      <c r="BO89" s="8">
        <v>0</v>
      </c>
      <c r="BP89" s="31">
        <f t="shared" si="45"/>
        <v>0</v>
      </c>
      <c r="BQ89" s="9">
        <f>AVERAGE(BP88:BP90)</f>
        <v>0</v>
      </c>
      <c r="BR89" s="11"/>
    </row>
    <row r="90" spans="2:70" x14ac:dyDescent="0.3">
      <c r="B90" s="6"/>
      <c r="C90" s="7">
        <v>1000</v>
      </c>
      <c r="D90" s="8">
        <v>2</v>
      </c>
      <c r="E90" s="46">
        <f t="shared" si="39"/>
        <v>20000000</v>
      </c>
      <c r="F90" s="10"/>
      <c r="G90" s="11"/>
      <c r="K90" s="6"/>
      <c r="L90" s="7">
        <v>1000</v>
      </c>
      <c r="M90" s="8">
        <v>0</v>
      </c>
      <c r="N90" s="53">
        <f t="shared" si="46"/>
        <v>0</v>
      </c>
      <c r="O90" s="10"/>
      <c r="P90" s="11"/>
      <c r="T90" s="6"/>
      <c r="U90" s="7">
        <v>1000</v>
      </c>
      <c r="V90" s="8">
        <v>0</v>
      </c>
      <c r="W90" s="31">
        <f t="shared" si="40"/>
        <v>0</v>
      </c>
      <c r="X90" s="10"/>
      <c r="Y90" s="11"/>
      <c r="AC90" s="6"/>
      <c r="AD90" s="7">
        <v>1000</v>
      </c>
      <c r="AE90" s="8">
        <v>0</v>
      </c>
      <c r="AF90" s="31">
        <f t="shared" si="41"/>
        <v>0</v>
      </c>
      <c r="AG90" s="10"/>
      <c r="AH90" s="11"/>
      <c r="AL90" s="6"/>
      <c r="AM90" s="7">
        <v>1000</v>
      </c>
      <c r="AN90" s="8">
        <v>0</v>
      </c>
      <c r="AO90" s="31">
        <f t="shared" si="42"/>
        <v>0</v>
      </c>
      <c r="AP90" s="10"/>
      <c r="AQ90" s="11"/>
      <c r="AU90" s="6"/>
      <c r="AV90" s="7">
        <v>1000</v>
      </c>
      <c r="AW90" s="8">
        <v>0</v>
      </c>
      <c r="AX90" s="31">
        <f t="shared" si="43"/>
        <v>0</v>
      </c>
      <c r="AY90" s="10"/>
      <c r="AZ90" s="11"/>
      <c r="BD90" s="6"/>
      <c r="BE90" s="7">
        <v>1000</v>
      </c>
      <c r="BF90" s="8">
        <v>0</v>
      </c>
      <c r="BG90" s="31">
        <f t="shared" si="44"/>
        <v>0</v>
      </c>
      <c r="BH90" s="10"/>
      <c r="BI90" s="11"/>
      <c r="BM90" s="6"/>
      <c r="BN90" s="7">
        <v>1000</v>
      </c>
      <c r="BO90" s="8">
        <v>0</v>
      </c>
      <c r="BP90" s="31">
        <f t="shared" si="45"/>
        <v>0</v>
      </c>
      <c r="BQ90" s="10"/>
      <c r="BR90" s="11"/>
    </row>
    <row r="91" spans="2:70" x14ac:dyDescent="0.3">
      <c r="B91" s="6"/>
      <c r="C91" s="7">
        <v>10000</v>
      </c>
      <c r="D91" s="8">
        <v>1</v>
      </c>
      <c r="E91" s="46">
        <f t="shared" si="39"/>
        <v>100000000</v>
      </c>
      <c r="F91" s="10"/>
      <c r="G91" s="11"/>
      <c r="K91" s="6"/>
      <c r="L91" s="7">
        <v>10000</v>
      </c>
      <c r="M91" s="8">
        <v>0</v>
      </c>
      <c r="N91" s="53">
        <f t="shared" si="46"/>
        <v>0</v>
      </c>
      <c r="O91" s="10"/>
      <c r="P91" s="11"/>
      <c r="T91" s="6"/>
      <c r="U91" s="7">
        <v>10000</v>
      </c>
      <c r="V91" s="8">
        <v>0</v>
      </c>
      <c r="W91" s="31">
        <f t="shared" si="40"/>
        <v>0</v>
      </c>
      <c r="X91" s="10"/>
      <c r="Y91" s="11"/>
      <c r="AC91" s="6"/>
      <c r="AD91" s="7">
        <v>10000</v>
      </c>
      <c r="AE91" s="8">
        <v>0</v>
      </c>
      <c r="AF91" s="31">
        <f t="shared" si="41"/>
        <v>0</v>
      </c>
      <c r="AG91" s="10"/>
      <c r="AH91" s="11"/>
      <c r="AL91" s="6"/>
      <c r="AM91" s="7">
        <v>10000</v>
      </c>
      <c r="AN91" s="8">
        <v>0</v>
      </c>
      <c r="AO91" s="31">
        <f t="shared" si="42"/>
        <v>0</v>
      </c>
      <c r="AP91" s="10"/>
      <c r="AQ91" s="11"/>
      <c r="AU91" s="6"/>
      <c r="AV91" s="7">
        <v>10000</v>
      </c>
      <c r="AW91" s="8">
        <v>0</v>
      </c>
      <c r="AX91" s="31">
        <f t="shared" si="43"/>
        <v>0</v>
      </c>
      <c r="AY91" s="10"/>
      <c r="AZ91" s="11"/>
      <c r="BD91" s="6"/>
      <c r="BE91" s="7">
        <v>10000</v>
      </c>
      <c r="BF91" s="8">
        <v>0</v>
      </c>
      <c r="BG91" s="31">
        <f t="shared" si="44"/>
        <v>0</v>
      </c>
      <c r="BH91" s="10"/>
      <c r="BI91" s="11"/>
      <c r="BM91" s="6"/>
      <c r="BN91" s="7">
        <v>10000</v>
      </c>
      <c r="BO91" s="8">
        <v>0</v>
      </c>
      <c r="BP91" s="31">
        <f t="shared" si="45"/>
        <v>0</v>
      </c>
      <c r="BQ91" s="10"/>
      <c r="BR91" s="11"/>
    </row>
    <row r="92" spans="2:70" x14ac:dyDescent="0.3">
      <c r="B92" s="6"/>
      <c r="C92" s="7">
        <v>10000</v>
      </c>
      <c r="D92" s="8">
        <v>3</v>
      </c>
      <c r="E92" s="46">
        <f t="shared" si="39"/>
        <v>300000000</v>
      </c>
      <c r="F92" s="9">
        <f>AVERAGE(E91:E93)</f>
        <v>166666666.66666666</v>
      </c>
      <c r="G92" s="11"/>
      <c r="K92" s="6"/>
      <c r="L92" s="7">
        <v>10000</v>
      </c>
      <c r="M92" s="8">
        <v>0</v>
      </c>
      <c r="N92" s="53">
        <f t="shared" si="46"/>
        <v>0</v>
      </c>
      <c r="O92" s="9">
        <f>AVERAGE(N91:N93)</f>
        <v>0</v>
      </c>
      <c r="P92" s="11"/>
      <c r="T92" s="6"/>
      <c r="U92" s="7">
        <v>10000</v>
      </c>
      <c r="V92" s="8">
        <v>0</v>
      </c>
      <c r="W92" s="31">
        <f t="shared" si="40"/>
        <v>0</v>
      </c>
      <c r="X92" s="9">
        <f>AVERAGE(W91:W93)</f>
        <v>0</v>
      </c>
      <c r="Y92" s="11"/>
      <c r="AC92" s="6"/>
      <c r="AD92" s="7">
        <v>10000</v>
      </c>
      <c r="AE92" s="8">
        <v>0</v>
      </c>
      <c r="AF92" s="31">
        <f t="shared" si="41"/>
        <v>0</v>
      </c>
      <c r="AG92" s="9">
        <f>AVERAGE(AF91:AF93)</f>
        <v>0</v>
      </c>
      <c r="AH92" s="11"/>
      <c r="AL92" s="6"/>
      <c r="AM92" s="7">
        <v>10000</v>
      </c>
      <c r="AN92" s="8">
        <v>0</v>
      </c>
      <c r="AO92" s="31">
        <f t="shared" si="42"/>
        <v>0</v>
      </c>
      <c r="AP92" s="9">
        <f>AVERAGE(AO91:AO93)</f>
        <v>0</v>
      </c>
      <c r="AQ92" s="11"/>
      <c r="AU92" s="6"/>
      <c r="AV92" s="7">
        <v>10000</v>
      </c>
      <c r="AW92" s="8">
        <v>0</v>
      </c>
      <c r="AX92" s="31">
        <f t="shared" si="43"/>
        <v>0</v>
      </c>
      <c r="AY92" s="9">
        <f>AVERAGE(AX91:AX93)</f>
        <v>0</v>
      </c>
      <c r="AZ92" s="11"/>
      <c r="BD92" s="6"/>
      <c r="BE92" s="7">
        <v>10000</v>
      </c>
      <c r="BF92" s="8">
        <v>0</v>
      </c>
      <c r="BG92" s="31">
        <f t="shared" si="44"/>
        <v>0</v>
      </c>
      <c r="BH92" s="9">
        <f>AVERAGE(BG91:BG93)</f>
        <v>0</v>
      </c>
      <c r="BI92" s="11"/>
      <c r="BM92" s="6"/>
      <c r="BN92" s="7">
        <v>10000</v>
      </c>
      <c r="BO92" s="8">
        <v>0</v>
      </c>
      <c r="BP92" s="31">
        <f t="shared" si="45"/>
        <v>0</v>
      </c>
      <c r="BQ92" s="9">
        <f>AVERAGE(BP91:BP93)</f>
        <v>0</v>
      </c>
      <c r="BR92" s="11"/>
    </row>
    <row r="93" spans="2:70" x14ac:dyDescent="0.3">
      <c r="B93" s="6"/>
      <c r="C93" s="7">
        <v>10000</v>
      </c>
      <c r="D93" s="8">
        <v>1</v>
      </c>
      <c r="E93" s="46">
        <f t="shared" si="39"/>
        <v>100000000</v>
      </c>
      <c r="F93" s="10"/>
      <c r="G93" s="11"/>
      <c r="K93" s="6"/>
      <c r="L93" s="7">
        <v>10000</v>
      </c>
      <c r="M93" s="8">
        <v>0</v>
      </c>
      <c r="N93" s="53">
        <f t="shared" si="46"/>
        <v>0</v>
      </c>
      <c r="O93" s="10"/>
      <c r="P93" s="11"/>
      <c r="T93" s="6"/>
      <c r="U93" s="7">
        <v>10000</v>
      </c>
      <c r="V93" s="8">
        <v>0</v>
      </c>
      <c r="W93" s="31">
        <f t="shared" si="40"/>
        <v>0</v>
      </c>
      <c r="X93" s="10"/>
      <c r="Y93" s="11"/>
      <c r="AC93" s="6"/>
      <c r="AD93" s="7">
        <v>10000</v>
      </c>
      <c r="AE93" s="8">
        <v>0</v>
      </c>
      <c r="AF93" s="31">
        <f t="shared" si="41"/>
        <v>0</v>
      </c>
      <c r="AG93" s="10"/>
      <c r="AH93" s="11"/>
      <c r="AL93" s="6"/>
      <c r="AM93" s="7">
        <v>10000</v>
      </c>
      <c r="AN93" s="8">
        <v>0</v>
      </c>
      <c r="AO93" s="31">
        <f t="shared" si="42"/>
        <v>0</v>
      </c>
      <c r="AP93" s="10"/>
      <c r="AQ93" s="11"/>
      <c r="AU93" s="6"/>
      <c r="AV93" s="7">
        <v>10000</v>
      </c>
      <c r="AW93" s="8">
        <v>0</v>
      </c>
      <c r="AX93" s="31">
        <f t="shared" si="43"/>
        <v>0</v>
      </c>
      <c r="AY93" s="10"/>
      <c r="AZ93" s="11"/>
      <c r="BD93" s="6"/>
      <c r="BE93" s="7">
        <v>10000</v>
      </c>
      <c r="BF93" s="8">
        <v>0</v>
      </c>
      <c r="BG93" s="31">
        <f t="shared" si="44"/>
        <v>0</v>
      </c>
      <c r="BH93" s="10"/>
      <c r="BI93" s="11"/>
      <c r="BM93" s="6"/>
      <c r="BN93" s="7">
        <v>10000</v>
      </c>
      <c r="BO93" s="8">
        <v>0</v>
      </c>
      <c r="BP93" s="31">
        <f t="shared" si="45"/>
        <v>0</v>
      </c>
      <c r="BQ93" s="10"/>
      <c r="BR93" s="11"/>
    </row>
    <row r="94" spans="2:70" x14ac:dyDescent="0.3">
      <c r="B94" s="6"/>
      <c r="C94" s="7">
        <v>100000</v>
      </c>
      <c r="D94" s="8">
        <v>0</v>
      </c>
      <c r="E94" s="46">
        <f t="shared" si="39"/>
        <v>0</v>
      </c>
      <c r="F94" s="10"/>
      <c r="G94" s="11"/>
      <c r="K94" s="6"/>
      <c r="L94" s="7">
        <v>100000</v>
      </c>
      <c r="M94" s="8">
        <v>0</v>
      </c>
      <c r="N94" s="53">
        <f t="shared" si="46"/>
        <v>0</v>
      </c>
      <c r="O94" s="10"/>
      <c r="P94" s="11"/>
      <c r="T94" s="6"/>
      <c r="U94" s="7">
        <v>100000</v>
      </c>
      <c r="V94" s="8">
        <v>0</v>
      </c>
      <c r="W94" s="31">
        <f t="shared" si="40"/>
        <v>0</v>
      </c>
      <c r="X94" s="10"/>
      <c r="Y94" s="11"/>
      <c r="AC94" s="6"/>
      <c r="AD94" s="7">
        <v>100000</v>
      </c>
      <c r="AE94" s="8">
        <v>0</v>
      </c>
      <c r="AF94" s="31">
        <f t="shared" si="41"/>
        <v>0</v>
      </c>
      <c r="AG94" s="10"/>
      <c r="AH94" s="11"/>
      <c r="AL94" s="6"/>
      <c r="AM94" s="7">
        <v>100000</v>
      </c>
      <c r="AN94" s="8">
        <v>0</v>
      </c>
      <c r="AO94" s="31">
        <f t="shared" si="42"/>
        <v>0</v>
      </c>
      <c r="AP94" s="10"/>
      <c r="AQ94" s="11"/>
      <c r="AU94" s="6"/>
      <c r="AV94" s="7">
        <v>100000</v>
      </c>
      <c r="AW94" s="8">
        <v>0</v>
      </c>
      <c r="AX94" s="31">
        <f t="shared" si="43"/>
        <v>0</v>
      </c>
      <c r="AY94" s="10"/>
      <c r="AZ94" s="11"/>
      <c r="BD94" s="6"/>
      <c r="BE94" s="7">
        <v>100000</v>
      </c>
      <c r="BF94" s="8">
        <v>0</v>
      </c>
      <c r="BG94" s="31">
        <f t="shared" si="44"/>
        <v>0</v>
      </c>
      <c r="BH94" s="10"/>
      <c r="BI94" s="11"/>
      <c r="BM94" s="6"/>
      <c r="BN94" s="7">
        <v>100000</v>
      </c>
      <c r="BO94" s="8">
        <v>0</v>
      </c>
      <c r="BP94" s="31">
        <f t="shared" si="45"/>
        <v>0</v>
      </c>
      <c r="BQ94" s="10"/>
      <c r="BR94" s="11"/>
    </row>
    <row r="95" spans="2:70" x14ac:dyDescent="0.3">
      <c r="B95" s="6"/>
      <c r="C95" s="7">
        <v>100000</v>
      </c>
      <c r="D95" s="8">
        <v>1</v>
      </c>
      <c r="E95" s="46">
        <f t="shared" si="39"/>
        <v>1000000000</v>
      </c>
      <c r="F95" s="9">
        <f>AVERAGE(E94:E96)</f>
        <v>333333333.33333331</v>
      </c>
      <c r="G95" s="11"/>
      <c r="K95" s="6"/>
      <c r="L95" s="7">
        <v>100000</v>
      </c>
      <c r="M95" s="8">
        <v>0</v>
      </c>
      <c r="N95" s="53">
        <f t="shared" si="46"/>
        <v>0</v>
      </c>
      <c r="O95" s="9">
        <f>AVERAGE(N94:N96)</f>
        <v>0</v>
      </c>
      <c r="P95" s="11"/>
      <c r="T95" s="6"/>
      <c r="U95" s="7">
        <v>100000</v>
      </c>
      <c r="V95" s="8">
        <v>0</v>
      </c>
      <c r="W95" s="31">
        <f t="shared" si="40"/>
        <v>0</v>
      </c>
      <c r="X95" s="9">
        <f>AVERAGE(W94:W96)</f>
        <v>0</v>
      </c>
      <c r="Y95" s="11"/>
      <c r="AC95" s="6"/>
      <c r="AD95" s="7">
        <v>100000</v>
      </c>
      <c r="AE95" s="8">
        <v>0</v>
      </c>
      <c r="AF95" s="31">
        <f t="shared" si="41"/>
        <v>0</v>
      </c>
      <c r="AG95" s="9">
        <f>AVERAGE(AF94:AF96)</f>
        <v>0</v>
      </c>
      <c r="AH95" s="11"/>
      <c r="AL95" s="6"/>
      <c r="AM95" s="7">
        <v>100000</v>
      </c>
      <c r="AN95" s="8">
        <v>0</v>
      </c>
      <c r="AO95" s="31">
        <f t="shared" si="42"/>
        <v>0</v>
      </c>
      <c r="AP95" s="9">
        <f>AVERAGE(AO94:AO96)</f>
        <v>0</v>
      </c>
      <c r="AQ95" s="11"/>
      <c r="AU95" s="6"/>
      <c r="AV95" s="7">
        <v>100000</v>
      </c>
      <c r="AW95" s="8">
        <v>0</v>
      </c>
      <c r="AX95" s="31">
        <f t="shared" si="43"/>
        <v>0</v>
      </c>
      <c r="AY95" s="9">
        <f>AVERAGE(AX94:AX96)</f>
        <v>0</v>
      </c>
      <c r="AZ95" s="11"/>
      <c r="BD95" s="6"/>
      <c r="BE95" s="7">
        <v>100000</v>
      </c>
      <c r="BF95" s="8">
        <v>0</v>
      </c>
      <c r="BG95" s="31">
        <f t="shared" si="44"/>
        <v>0</v>
      </c>
      <c r="BH95" s="9">
        <f>AVERAGE(BG94:BG96)</f>
        <v>0</v>
      </c>
      <c r="BI95" s="11"/>
      <c r="BM95" s="6"/>
      <c r="BN95" s="7">
        <v>100000</v>
      </c>
      <c r="BO95" s="8">
        <v>0</v>
      </c>
      <c r="BP95" s="31">
        <f t="shared" si="45"/>
        <v>0</v>
      </c>
      <c r="BQ95" s="9">
        <f>AVERAGE(BP94:BP96)</f>
        <v>0</v>
      </c>
      <c r="BR95" s="11"/>
    </row>
    <row r="96" spans="2:70" ht="15" thickBot="1" x14ac:dyDescent="0.35">
      <c r="B96" s="6"/>
      <c r="C96" s="7">
        <v>100000</v>
      </c>
      <c r="D96" s="8">
        <v>0</v>
      </c>
      <c r="E96" s="47">
        <f t="shared" si="39"/>
        <v>0</v>
      </c>
      <c r="F96" s="10"/>
      <c r="G96" s="11"/>
      <c r="K96" s="6"/>
      <c r="L96" s="7">
        <v>100000</v>
      </c>
      <c r="M96" s="36">
        <v>0</v>
      </c>
      <c r="N96" s="54">
        <f t="shared" si="46"/>
        <v>0</v>
      </c>
      <c r="O96" s="10"/>
      <c r="P96" s="11"/>
      <c r="T96" s="6"/>
      <c r="U96" s="7">
        <v>100000</v>
      </c>
      <c r="V96" s="8">
        <v>0</v>
      </c>
      <c r="W96" s="12">
        <f t="shared" si="40"/>
        <v>0</v>
      </c>
      <c r="X96" s="10"/>
      <c r="Y96" s="11"/>
      <c r="AC96" s="6"/>
      <c r="AD96" s="7">
        <v>100000</v>
      </c>
      <c r="AE96" s="8">
        <v>0</v>
      </c>
      <c r="AF96" s="12">
        <f t="shared" si="41"/>
        <v>0</v>
      </c>
      <c r="AG96" s="10"/>
      <c r="AH96" s="11"/>
      <c r="AL96" s="6"/>
      <c r="AM96" s="7">
        <v>100000</v>
      </c>
      <c r="AN96" s="8">
        <v>0</v>
      </c>
      <c r="AO96" s="12">
        <f t="shared" si="42"/>
        <v>0</v>
      </c>
      <c r="AP96" s="10"/>
      <c r="AQ96" s="11"/>
      <c r="AU96" s="6"/>
      <c r="AV96" s="7">
        <v>100000</v>
      </c>
      <c r="AW96" s="8">
        <v>0</v>
      </c>
      <c r="AX96" s="12">
        <f t="shared" si="43"/>
        <v>0</v>
      </c>
      <c r="AY96" s="10"/>
      <c r="AZ96" s="11"/>
      <c r="BD96" s="6"/>
      <c r="BE96" s="7">
        <v>100000</v>
      </c>
      <c r="BF96" s="8">
        <v>0</v>
      </c>
      <c r="BG96" s="12">
        <f t="shared" si="44"/>
        <v>0</v>
      </c>
      <c r="BH96" s="10"/>
      <c r="BI96" s="11"/>
      <c r="BM96" s="6"/>
      <c r="BN96" s="7">
        <v>100000</v>
      </c>
      <c r="BO96" s="8">
        <v>0</v>
      </c>
      <c r="BP96" s="12">
        <f t="shared" si="45"/>
        <v>0</v>
      </c>
      <c r="BQ96" s="10"/>
      <c r="BR96" s="11"/>
    </row>
    <row r="97" spans="2:70" ht="15" thickTop="1" x14ac:dyDescent="0.3">
      <c r="B97" s="13">
        <v>6</v>
      </c>
      <c r="C97" s="21">
        <v>1</v>
      </c>
      <c r="D97" s="14" t="s">
        <v>0</v>
      </c>
      <c r="E97" s="52" t="e">
        <f>C97*100*D97*10000</f>
        <v>#VALUE!</v>
      </c>
      <c r="F97" s="15"/>
      <c r="G97" s="42"/>
      <c r="K97" s="13">
        <v>6</v>
      </c>
      <c r="L97" s="21">
        <v>1</v>
      </c>
      <c r="M97" s="14" t="s">
        <v>0</v>
      </c>
      <c r="N97" s="52" t="e">
        <f>L97*100*M97*10000</f>
        <v>#VALUE!</v>
      </c>
      <c r="O97" s="15"/>
      <c r="P97" s="42"/>
      <c r="T97" s="13">
        <v>6</v>
      </c>
      <c r="U97" s="21">
        <v>1</v>
      </c>
      <c r="V97" s="14" t="s">
        <v>0</v>
      </c>
      <c r="W97" s="31" t="e">
        <f>U97*100*V97</f>
        <v>#VALUE!</v>
      </c>
      <c r="X97" s="15"/>
      <c r="Y97" s="42"/>
      <c r="AC97" s="13">
        <v>6</v>
      </c>
      <c r="AD97" s="21">
        <v>1</v>
      </c>
      <c r="AE97" s="14">
        <v>0</v>
      </c>
      <c r="AF97" s="31">
        <f>AD97*100*AE97</f>
        <v>0</v>
      </c>
      <c r="AG97" s="15"/>
      <c r="AH97" s="42"/>
      <c r="AL97" s="13">
        <v>6</v>
      </c>
      <c r="AM97" s="21">
        <v>1</v>
      </c>
      <c r="AN97" s="14">
        <v>0</v>
      </c>
      <c r="AO97" s="31">
        <f>AM97*100*AN97</f>
        <v>0</v>
      </c>
      <c r="AP97" s="15"/>
      <c r="AQ97" s="42"/>
      <c r="AU97" s="13">
        <v>6</v>
      </c>
      <c r="AV97" s="21">
        <v>1</v>
      </c>
      <c r="AW97" s="14">
        <v>0</v>
      </c>
      <c r="AX97" s="31">
        <f>AV97*100*AW97</f>
        <v>0</v>
      </c>
      <c r="AY97" s="15"/>
      <c r="AZ97" s="42"/>
      <c r="BD97" s="13">
        <v>6</v>
      </c>
      <c r="BE97" s="21">
        <v>1</v>
      </c>
      <c r="BF97" s="14">
        <v>0</v>
      </c>
      <c r="BG97" s="31">
        <f>BE97*100*BF97</f>
        <v>0</v>
      </c>
      <c r="BH97" s="15"/>
      <c r="BI97" s="42"/>
      <c r="BM97" s="13">
        <v>6</v>
      </c>
      <c r="BN97" s="21">
        <v>1</v>
      </c>
      <c r="BO97" s="14">
        <v>0</v>
      </c>
      <c r="BP97" s="31">
        <f>BN97*100*BO97</f>
        <v>0</v>
      </c>
      <c r="BQ97" s="15"/>
      <c r="BR97" s="42"/>
    </row>
    <row r="98" spans="2:70" x14ac:dyDescent="0.3">
      <c r="B98" s="6"/>
      <c r="C98" s="7">
        <v>1</v>
      </c>
      <c r="D98" s="8" t="s">
        <v>0</v>
      </c>
      <c r="E98" s="53" t="e">
        <f>C98*100*D98*10000</f>
        <v>#VALUE!</v>
      </c>
      <c r="F98" s="9" t="e">
        <f>AVERAGE(E97:E99)</f>
        <v>#VALUE!</v>
      </c>
      <c r="G98" s="11"/>
      <c r="K98" s="6"/>
      <c r="L98" s="7">
        <v>1</v>
      </c>
      <c r="M98" s="8" t="s">
        <v>0</v>
      </c>
      <c r="N98" s="53" t="e">
        <f>L98*100*M98*10000</f>
        <v>#VALUE!</v>
      </c>
      <c r="O98" s="9" t="e">
        <f>AVERAGE(N97:N99)</f>
        <v>#VALUE!</v>
      </c>
      <c r="P98" s="11"/>
      <c r="T98" s="6"/>
      <c r="U98" s="7">
        <v>1</v>
      </c>
      <c r="V98" s="8" t="s">
        <v>0</v>
      </c>
      <c r="W98" s="31" t="e">
        <f t="shared" ref="W98:W114" si="47">U98*100*V98</f>
        <v>#VALUE!</v>
      </c>
      <c r="X98" s="9" t="e">
        <f>AVERAGE(W97:W99)</f>
        <v>#VALUE!</v>
      </c>
      <c r="Y98" s="11"/>
      <c r="AC98" s="6"/>
      <c r="AD98" s="7">
        <v>1</v>
      </c>
      <c r="AE98" s="8">
        <v>0</v>
      </c>
      <c r="AF98" s="31">
        <f t="shared" ref="AF98:AF114" si="48">AD98*100*AE98</f>
        <v>0</v>
      </c>
      <c r="AG98" s="9">
        <f>AVERAGE(AF97:AF99)</f>
        <v>0</v>
      </c>
      <c r="AH98" s="11"/>
      <c r="AL98" s="6"/>
      <c r="AM98" s="7">
        <v>1</v>
      </c>
      <c r="AN98" s="8">
        <v>0</v>
      </c>
      <c r="AO98" s="31">
        <f t="shared" ref="AO98:AO114" si="49">AM98*100*AN98</f>
        <v>0</v>
      </c>
      <c r="AP98" s="9">
        <f>AVERAGE(AO97:AO99)</f>
        <v>0</v>
      </c>
      <c r="AQ98" s="11"/>
      <c r="AU98" s="6"/>
      <c r="AV98" s="7">
        <v>1</v>
      </c>
      <c r="AW98" s="8">
        <v>0</v>
      </c>
      <c r="AX98" s="31">
        <f t="shared" ref="AX98:AX114" si="50">AV98*100*AW98</f>
        <v>0</v>
      </c>
      <c r="AY98" s="9">
        <f>AVERAGE(AX97:AX99)</f>
        <v>0</v>
      </c>
      <c r="AZ98" s="11"/>
      <c r="BD98" s="6"/>
      <c r="BE98" s="7">
        <v>1</v>
      </c>
      <c r="BF98" s="8">
        <v>0</v>
      </c>
      <c r="BG98" s="31">
        <f t="shared" ref="BG98:BG114" si="51">BE98*100*BF98</f>
        <v>0</v>
      </c>
      <c r="BH98" s="9">
        <f>AVERAGE(BG97:BG99)</f>
        <v>0</v>
      </c>
      <c r="BI98" s="11"/>
      <c r="BM98" s="6"/>
      <c r="BN98" s="7">
        <v>1</v>
      </c>
      <c r="BO98" s="8">
        <v>0</v>
      </c>
      <c r="BP98" s="31">
        <f t="shared" ref="BP98:BP114" si="52">BN98*100*BO98</f>
        <v>0</v>
      </c>
      <c r="BQ98" s="9">
        <f>AVERAGE(BP97:BP99)</f>
        <v>0</v>
      </c>
      <c r="BR98" s="11"/>
    </row>
    <row r="99" spans="2:70" x14ac:dyDescent="0.3">
      <c r="B99" s="6"/>
      <c r="C99" s="7">
        <v>1</v>
      </c>
      <c r="D99" s="8" t="s">
        <v>0</v>
      </c>
      <c r="E99" s="53" t="e">
        <f t="shared" ref="E99:E114" si="53">C99*100*D99*10000</f>
        <v>#VALUE!</v>
      </c>
      <c r="F99" s="10"/>
      <c r="G99" s="11"/>
      <c r="K99" s="6"/>
      <c r="L99" s="7">
        <v>1</v>
      </c>
      <c r="M99" s="8" t="s">
        <v>0</v>
      </c>
      <c r="N99" s="53" t="e">
        <f t="shared" ref="N99:N114" si="54">L99*100*M99*10000</f>
        <v>#VALUE!</v>
      </c>
      <c r="O99" s="10"/>
      <c r="P99" s="11"/>
      <c r="T99" s="6"/>
      <c r="U99" s="7">
        <v>1</v>
      </c>
      <c r="V99" s="8" t="s">
        <v>0</v>
      </c>
      <c r="W99" s="31" t="e">
        <f t="shared" si="47"/>
        <v>#VALUE!</v>
      </c>
      <c r="X99" s="10"/>
      <c r="Y99" s="11"/>
      <c r="AC99" s="6"/>
      <c r="AD99" s="7">
        <v>1</v>
      </c>
      <c r="AE99" s="8">
        <v>0</v>
      </c>
      <c r="AF99" s="31">
        <f t="shared" si="48"/>
        <v>0</v>
      </c>
      <c r="AG99" s="10"/>
      <c r="AH99" s="11"/>
      <c r="AL99" s="6"/>
      <c r="AM99" s="7">
        <v>1</v>
      </c>
      <c r="AN99" s="8">
        <v>0</v>
      </c>
      <c r="AO99" s="31">
        <f t="shared" si="49"/>
        <v>0</v>
      </c>
      <c r="AP99" s="10"/>
      <c r="AQ99" s="11"/>
      <c r="AU99" s="6"/>
      <c r="AV99" s="7">
        <v>1</v>
      </c>
      <c r="AW99" s="8">
        <v>0</v>
      </c>
      <c r="AX99" s="31">
        <f t="shared" si="50"/>
        <v>0</v>
      </c>
      <c r="AY99" s="10"/>
      <c r="AZ99" s="11"/>
      <c r="BD99" s="6"/>
      <c r="BE99" s="7">
        <v>1</v>
      </c>
      <c r="BF99" s="8">
        <v>0</v>
      </c>
      <c r="BG99" s="31">
        <f t="shared" si="51"/>
        <v>0</v>
      </c>
      <c r="BH99" s="10"/>
      <c r="BI99" s="11"/>
      <c r="BM99" s="6"/>
      <c r="BN99" s="7">
        <v>1</v>
      </c>
      <c r="BO99" s="8">
        <v>0</v>
      </c>
      <c r="BP99" s="31">
        <f t="shared" si="52"/>
        <v>0</v>
      </c>
      <c r="BQ99" s="10"/>
      <c r="BR99" s="11"/>
    </row>
    <row r="100" spans="2:70" x14ac:dyDescent="0.3">
      <c r="B100" s="6"/>
      <c r="C100" s="7">
        <v>10</v>
      </c>
      <c r="D100" s="8" t="s">
        <v>0</v>
      </c>
      <c r="E100" s="53" t="e">
        <f t="shared" si="53"/>
        <v>#VALUE!</v>
      </c>
      <c r="F100" s="10"/>
      <c r="G100" s="11"/>
      <c r="K100" s="6"/>
      <c r="L100" s="7">
        <v>10</v>
      </c>
      <c r="M100" s="8">
        <v>7</v>
      </c>
      <c r="N100" s="53">
        <f t="shared" si="54"/>
        <v>70000000</v>
      </c>
      <c r="O100" s="10"/>
      <c r="P100" s="11"/>
      <c r="T100" s="6"/>
      <c r="U100" s="7">
        <v>10</v>
      </c>
      <c r="V100" s="8" t="s">
        <v>0</v>
      </c>
      <c r="W100" s="31" t="e">
        <f t="shared" si="47"/>
        <v>#VALUE!</v>
      </c>
      <c r="X100" s="10"/>
      <c r="Y100" s="11"/>
      <c r="AC100" s="6"/>
      <c r="AD100" s="7">
        <v>10</v>
      </c>
      <c r="AE100" s="8">
        <v>0</v>
      </c>
      <c r="AF100" s="31">
        <f t="shared" si="48"/>
        <v>0</v>
      </c>
      <c r="AG100" s="10"/>
      <c r="AH100" s="11"/>
      <c r="AL100" s="6"/>
      <c r="AM100" s="7">
        <v>10</v>
      </c>
      <c r="AN100" s="8">
        <v>0</v>
      </c>
      <c r="AO100" s="31">
        <f t="shared" si="49"/>
        <v>0</v>
      </c>
      <c r="AP100" s="10"/>
      <c r="AQ100" s="11"/>
      <c r="AU100" s="6"/>
      <c r="AV100" s="7">
        <v>10</v>
      </c>
      <c r="AW100" s="8">
        <v>0</v>
      </c>
      <c r="AX100" s="31">
        <f t="shared" si="50"/>
        <v>0</v>
      </c>
      <c r="AY100" s="10"/>
      <c r="AZ100" s="11"/>
      <c r="BD100" s="6"/>
      <c r="BE100" s="7">
        <v>10</v>
      </c>
      <c r="BF100" s="8">
        <v>0</v>
      </c>
      <c r="BG100" s="31">
        <f t="shared" si="51"/>
        <v>0</v>
      </c>
      <c r="BH100" s="10"/>
      <c r="BI100" s="11"/>
      <c r="BM100" s="6"/>
      <c r="BN100" s="7">
        <v>10</v>
      </c>
      <c r="BO100" s="8">
        <v>0</v>
      </c>
      <c r="BP100" s="31">
        <f t="shared" si="52"/>
        <v>0</v>
      </c>
      <c r="BQ100" s="10"/>
      <c r="BR100" s="11"/>
    </row>
    <row r="101" spans="2:70" x14ac:dyDescent="0.3">
      <c r="B101" s="6"/>
      <c r="C101" s="7">
        <v>10</v>
      </c>
      <c r="D101" s="8" t="s">
        <v>0</v>
      </c>
      <c r="E101" s="53" t="e">
        <f t="shared" si="53"/>
        <v>#VALUE!</v>
      </c>
      <c r="F101" s="9" t="e">
        <f>AVERAGE(E100:E102)</f>
        <v>#VALUE!</v>
      </c>
      <c r="G101" s="11"/>
      <c r="K101" s="6"/>
      <c r="L101" s="7">
        <v>10</v>
      </c>
      <c r="M101" s="8">
        <v>4</v>
      </c>
      <c r="N101" s="53">
        <f t="shared" si="54"/>
        <v>40000000</v>
      </c>
      <c r="O101" s="9">
        <f>AVERAGE(N100:N102)</f>
        <v>56666666.666666664</v>
      </c>
      <c r="P101" s="11"/>
      <c r="T101" s="6"/>
      <c r="U101" s="7">
        <v>10</v>
      </c>
      <c r="V101" s="8" t="s">
        <v>0</v>
      </c>
      <c r="W101" s="31" t="e">
        <f t="shared" si="47"/>
        <v>#VALUE!</v>
      </c>
      <c r="X101" s="9" t="e">
        <f>AVERAGE(W100:W102)</f>
        <v>#VALUE!</v>
      </c>
      <c r="Y101" s="11"/>
      <c r="AC101" s="6"/>
      <c r="AD101" s="7">
        <v>10</v>
      </c>
      <c r="AE101" s="8">
        <v>0</v>
      </c>
      <c r="AF101" s="31">
        <f t="shared" si="48"/>
        <v>0</v>
      </c>
      <c r="AG101" s="9">
        <f>AVERAGE(AF100:AF102)</f>
        <v>0</v>
      </c>
      <c r="AH101" s="11"/>
      <c r="AL101" s="6"/>
      <c r="AM101" s="7">
        <v>10</v>
      </c>
      <c r="AN101" s="8">
        <v>0</v>
      </c>
      <c r="AO101" s="31">
        <f t="shared" si="49"/>
        <v>0</v>
      </c>
      <c r="AP101" s="9">
        <f>AVERAGE(AO100:AO102)</f>
        <v>0</v>
      </c>
      <c r="AQ101" s="11"/>
      <c r="AU101" s="6"/>
      <c r="AV101" s="7">
        <v>10</v>
      </c>
      <c r="AW101" s="8">
        <v>0</v>
      </c>
      <c r="AX101" s="31">
        <f t="shared" si="50"/>
        <v>0</v>
      </c>
      <c r="AY101" s="9">
        <f>AVERAGE(AX100:AX102)</f>
        <v>0</v>
      </c>
      <c r="AZ101" s="11"/>
      <c r="BD101" s="6"/>
      <c r="BE101" s="7">
        <v>10</v>
      </c>
      <c r="BF101" s="8">
        <v>0</v>
      </c>
      <c r="BG101" s="31">
        <f t="shared" si="51"/>
        <v>0</v>
      </c>
      <c r="BH101" s="9">
        <f>AVERAGE(BG100:BG102)</f>
        <v>0</v>
      </c>
      <c r="BI101" s="11"/>
      <c r="BM101" s="6"/>
      <c r="BN101" s="7">
        <v>10</v>
      </c>
      <c r="BO101" s="8">
        <v>0</v>
      </c>
      <c r="BP101" s="31">
        <f t="shared" si="52"/>
        <v>0</v>
      </c>
      <c r="BQ101" s="9">
        <f>AVERAGE(BP100:BP102)</f>
        <v>0</v>
      </c>
      <c r="BR101" s="11"/>
    </row>
    <row r="102" spans="2:70" x14ac:dyDescent="0.3">
      <c r="B102" s="6"/>
      <c r="C102" s="7">
        <v>10</v>
      </c>
      <c r="D102" s="8" t="s">
        <v>0</v>
      </c>
      <c r="E102" s="53" t="e">
        <f t="shared" si="53"/>
        <v>#VALUE!</v>
      </c>
      <c r="F102" s="10"/>
      <c r="G102" s="11"/>
      <c r="K102" s="6"/>
      <c r="L102" s="7">
        <v>10</v>
      </c>
      <c r="M102" s="8">
        <v>6</v>
      </c>
      <c r="N102" s="53">
        <f t="shared" si="54"/>
        <v>60000000</v>
      </c>
      <c r="O102" s="10"/>
      <c r="P102" s="11"/>
      <c r="T102" s="6"/>
      <c r="U102" s="7">
        <v>10</v>
      </c>
      <c r="V102" s="8" t="s">
        <v>0</v>
      </c>
      <c r="W102" s="31" t="e">
        <f t="shared" si="47"/>
        <v>#VALUE!</v>
      </c>
      <c r="X102" s="10"/>
      <c r="Y102" s="11"/>
      <c r="AC102" s="6"/>
      <c r="AD102" s="7">
        <v>10</v>
      </c>
      <c r="AE102" s="8">
        <v>0</v>
      </c>
      <c r="AF102" s="31">
        <f t="shared" si="48"/>
        <v>0</v>
      </c>
      <c r="AG102" s="10"/>
      <c r="AH102" s="11"/>
      <c r="AL102" s="6"/>
      <c r="AM102" s="7">
        <v>10</v>
      </c>
      <c r="AN102" s="8">
        <v>0</v>
      </c>
      <c r="AO102" s="31">
        <f t="shared" si="49"/>
        <v>0</v>
      </c>
      <c r="AP102" s="10"/>
      <c r="AQ102" s="11"/>
      <c r="AU102" s="6"/>
      <c r="AV102" s="7">
        <v>10</v>
      </c>
      <c r="AW102" s="8">
        <v>0</v>
      </c>
      <c r="AX102" s="31">
        <f t="shared" si="50"/>
        <v>0</v>
      </c>
      <c r="AY102" s="10"/>
      <c r="AZ102" s="11"/>
      <c r="BD102" s="6"/>
      <c r="BE102" s="7">
        <v>10</v>
      </c>
      <c r="BF102" s="8">
        <v>0</v>
      </c>
      <c r="BG102" s="31">
        <f t="shared" si="51"/>
        <v>0</v>
      </c>
      <c r="BH102" s="10"/>
      <c r="BI102" s="11"/>
      <c r="BM102" s="6"/>
      <c r="BN102" s="7">
        <v>10</v>
      </c>
      <c r="BO102" s="8">
        <v>0</v>
      </c>
      <c r="BP102" s="31">
        <f t="shared" si="52"/>
        <v>0</v>
      </c>
      <c r="BQ102" s="10"/>
      <c r="BR102" s="11"/>
    </row>
    <row r="103" spans="2:70" x14ac:dyDescent="0.3">
      <c r="B103" s="6"/>
      <c r="C103" s="7">
        <v>100</v>
      </c>
      <c r="D103" s="8">
        <v>8</v>
      </c>
      <c r="E103" s="53">
        <f t="shared" si="53"/>
        <v>800000000</v>
      </c>
      <c r="F103" s="10"/>
      <c r="G103" s="11"/>
      <c r="K103" s="6"/>
      <c r="L103" s="7">
        <v>100</v>
      </c>
      <c r="M103" s="8">
        <v>2</v>
      </c>
      <c r="N103" s="53">
        <f t="shared" si="54"/>
        <v>200000000</v>
      </c>
      <c r="O103" s="10"/>
      <c r="P103" s="11"/>
      <c r="T103" s="6"/>
      <c r="U103" s="7">
        <v>100</v>
      </c>
      <c r="V103" s="8">
        <v>5</v>
      </c>
      <c r="W103" s="31">
        <f t="shared" si="47"/>
        <v>50000</v>
      </c>
      <c r="X103" s="10"/>
      <c r="Y103" s="11"/>
      <c r="AC103" s="6"/>
      <c r="AD103" s="7">
        <v>100</v>
      </c>
      <c r="AE103" s="8">
        <v>0</v>
      </c>
      <c r="AF103" s="31">
        <f t="shared" si="48"/>
        <v>0</v>
      </c>
      <c r="AG103" s="10"/>
      <c r="AH103" s="11"/>
      <c r="AL103" s="6"/>
      <c r="AM103" s="7">
        <v>100</v>
      </c>
      <c r="AN103" s="8">
        <v>0</v>
      </c>
      <c r="AO103" s="31">
        <f t="shared" si="49"/>
        <v>0</v>
      </c>
      <c r="AP103" s="10"/>
      <c r="AQ103" s="11"/>
      <c r="AU103" s="6"/>
      <c r="AV103" s="7">
        <v>100</v>
      </c>
      <c r="AW103" s="8">
        <v>0</v>
      </c>
      <c r="AX103" s="31">
        <f t="shared" si="50"/>
        <v>0</v>
      </c>
      <c r="AY103" s="10"/>
      <c r="AZ103" s="11"/>
      <c r="BD103" s="6"/>
      <c r="BE103" s="7">
        <v>100</v>
      </c>
      <c r="BF103" s="8">
        <v>0</v>
      </c>
      <c r="BG103" s="31">
        <f t="shared" si="51"/>
        <v>0</v>
      </c>
      <c r="BH103" s="10"/>
      <c r="BI103" s="11"/>
      <c r="BM103" s="6"/>
      <c r="BN103" s="7">
        <v>100</v>
      </c>
      <c r="BO103" s="8">
        <v>0</v>
      </c>
      <c r="BP103" s="31">
        <f t="shared" si="52"/>
        <v>0</v>
      </c>
      <c r="BQ103" s="10"/>
      <c r="BR103" s="11"/>
    </row>
    <row r="104" spans="2:70" x14ac:dyDescent="0.3">
      <c r="B104" s="6"/>
      <c r="C104" s="7">
        <v>100</v>
      </c>
      <c r="D104" s="8">
        <v>3</v>
      </c>
      <c r="E104" s="53">
        <f t="shared" si="53"/>
        <v>300000000</v>
      </c>
      <c r="F104" s="9">
        <f>AVERAGE(E103:E105)</f>
        <v>500000000</v>
      </c>
      <c r="G104" s="11"/>
      <c r="K104" s="6"/>
      <c r="L104" s="7">
        <v>100</v>
      </c>
      <c r="M104" s="8">
        <v>2</v>
      </c>
      <c r="N104" s="53">
        <f t="shared" si="54"/>
        <v>200000000</v>
      </c>
      <c r="O104" s="9">
        <f>AVERAGE(N103:N105)</f>
        <v>166666666.66666666</v>
      </c>
      <c r="P104" s="11"/>
      <c r="T104" s="6"/>
      <c r="U104" s="7">
        <v>100</v>
      </c>
      <c r="V104" s="8">
        <v>5</v>
      </c>
      <c r="W104" s="31">
        <f t="shared" si="47"/>
        <v>50000</v>
      </c>
      <c r="X104" s="9">
        <f>AVERAGE(W103:W105)</f>
        <v>50000</v>
      </c>
      <c r="Y104" s="11"/>
      <c r="AC104" s="6"/>
      <c r="AD104" s="7">
        <v>100</v>
      </c>
      <c r="AE104" s="8">
        <v>0</v>
      </c>
      <c r="AF104" s="31">
        <f t="shared" si="48"/>
        <v>0</v>
      </c>
      <c r="AG104" s="9">
        <f>AVERAGE(AF103:AF105)</f>
        <v>0</v>
      </c>
      <c r="AH104" s="11"/>
      <c r="AL104" s="6"/>
      <c r="AM104" s="7">
        <v>100</v>
      </c>
      <c r="AN104" s="8">
        <v>0</v>
      </c>
      <c r="AO104" s="31">
        <f t="shared" si="49"/>
        <v>0</v>
      </c>
      <c r="AP104" s="9">
        <f>AVERAGE(AO103:AO105)</f>
        <v>0</v>
      </c>
      <c r="AQ104" s="11"/>
      <c r="AU104" s="6"/>
      <c r="AV104" s="7">
        <v>100</v>
      </c>
      <c r="AW104" s="8">
        <v>0</v>
      </c>
      <c r="AX104" s="31">
        <f t="shared" si="50"/>
        <v>0</v>
      </c>
      <c r="AY104" s="9">
        <f>AVERAGE(AX103:AX105)</f>
        <v>0</v>
      </c>
      <c r="AZ104" s="11"/>
      <c r="BD104" s="6"/>
      <c r="BE104" s="7">
        <v>100</v>
      </c>
      <c r="BF104" s="8">
        <v>0</v>
      </c>
      <c r="BG104" s="31">
        <f t="shared" si="51"/>
        <v>0</v>
      </c>
      <c r="BH104" s="9">
        <f>AVERAGE(BG103:BG105)</f>
        <v>0</v>
      </c>
      <c r="BI104" s="11"/>
      <c r="BM104" s="6"/>
      <c r="BN104" s="7">
        <v>100</v>
      </c>
      <c r="BO104" s="8">
        <v>0</v>
      </c>
      <c r="BP104" s="31">
        <f t="shared" si="52"/>
        <v>0</v>
      </c>
      <c r="BQ104" s="9">
        <f>AVERAGE(BP103:BP105)</f>
        <v>0</v>
      </c>
      <c r="BR104" s="11"/>
    </row>
    <row r="105" spans="2:70" x14ac:dyDescent="0.3">
      <c r="B105" s="6"/>
      <c r="C105" s="7">
        <v>100</v>
      </c>
      <c r="D105" s="8">
        <v>4</v>
      </c>
      <c r="E105" s="53">
        <f t="shared" si="53"/>
        <v>400000000</v>
      </c>
      <c r="F105" s="10"/>
      <c r="G105" s="11"/>
      <c r="K105" s="6"/>
      <c r="L105" s="7">
        <v>100</v>
      </c>
      <c r="M105" s="8">
        <v>1</v>
      </c>
      <c r="N105" s="53">
        <f t="shared" si="54"/>
        <v>100000000</v>
      </c>
      <c r="O105" s="10"/>
      <c r="P105" s="11"/>
      <c r="T105" s="6"/>
      <c r="U105" s="7">
        <v>100</v>
      </c>
      <c r="V105" s="8">
        <v>5</v>
      </c>
      <c r="W105" s="31">
        <f t="shared" si="47"/>
        <v>50000</v>
      </c>
      <c r="X105" s="10"/>
      <c r="Y105" s="11"/>
      <c r="AC105" s="6"/>
      <c r="AD105" s="7">
        <v>100</v>
      </c>
      <c r="AE105" s="8">
        <v>0</v>
      </c>
      <c r="AF105" s="31">
        <f t="shared" si="48"/>
        <v>0</v>
      </c>
      <c r="AG105" s="10"/>
      <c r="AH105" s="11"/>
      <c r="AL105" s="6"/>
      <c r="AM105" s="7">
        <v>100</v>
      </c>
      <c r="AN105" s="8">
        <v>0</v>
      </c>
      <c r="AO105" s="31">
        <f t="shared" si="49"/>
        <v>0</v>
      </c>
      <c r="AP105" s="10"/>
      <c r="AQ105" s="11"/>
      <c r="AU105" s="6"/>
      <c r="AV105" s="7">
        <v>100</v>
      </c>
      <c r="AW105" s="8">
        <v>0</v>
      </c>
      <c r="AX105" s="31">
        <f t="shared" si="50"/>
        <v>0</v>
      </c>
      <c r="AY105" s="10"/>
      <c r="AZ105" s="11"/>
      <c r="BD105" s="6"/>
      <c r="BE105" s="7">
        <v>100</v>
      </c>
      <c r="BF105" s="8">
        <v>0</v>
      </c>
      <c r="BG105" s="31">
        <f t="shared" si="51"/>
        <v>0</v>
      </c>
      <c r="BH105" s="10"/>
      <c r="BI105" s="11"/>
      <c r="BM105" s="6"/>
      <c r="BN105" s="7">
        <v>100</v>
      </c>
      <c r="BO105" s="8">
        <v>0</v>
      </c>
      <c r="BP105" s="31">
        <f t="shared" si="52"/>
        <v>0</v>
      </c>
      <c r="BQ105" s="10"/>
      <c r="BR105" s="11"/>
    </row>
    <row r="106" spans="2:70" x14ac:dyDescent="0.3">
      <c r="B106" s="6"/>
      <c r="C106" s="7">
        <v>1000</v>
      </c>
      <c r="D106" s="8">
        <v>0</v>
      </c>
      <c r="E106" s="53">
        <f t="shared" si="53"/>
        <v>0</v>
      </c>
      <c r="F106" s="10"/>
      <c r="G106" s="11"/>
      <c r="K106" s="6"/>
      <c r="L106" s="7">
        <v>1000</v>
      </c>
      <c r="M106" s="8">
        <v>0</v>
      </c>
      <c r="N106" s="53">
        <f t="shared" si="54"/>
        <v>0</v>
      </c>
      <c r="O106" s="10"/>
      <c r="P106" s="11"/>
      <c r="T106" s="6"/>
      <c r="U106" s="7">
        <v>1000</v>
      </c>
      <c r="V106" s="8">
        <v>1</v>
      </c>
      <c r="W106" s="31">
        <f t="shared" si="47"/>
        <v>100000</v>
      </c>
      <c r="X106" s="10"/>
      <c r="Y106" s="11"/>
      <c r="AC106" s="6"/>
      <c r="AD106" s="7">
        <v>1000</v>
      </c>
      <c r="AE106" s="8">
        <v>0</v>
      </c>
      <c r="AF106" s="31">
        <f t="shared" si="48"/>
        <v>0</v>
      </c>
      <c r="AG106" s="10"/>
      <c r="AH106" s="11"/>
      <c r="AL106" s="6"/>
      <c r="AM106" s="7">
        <v>1000</v>
      </c>
      <c r="AN106" s="8">
        <v>0</v>
      </c>
      <c r="AO106" s="31">
        <f t="shared" si="49"/>
        <v>0</v>
      </c>
      <c r="AP106" s="10"/>
      <c r="AQ106" s="11"/>
      <c r="AU106" s="6"/>
      <c r="AV106" s="7">
        <v>1000</v>
      </c>
      <c r="AW106" s="8">
        <v>0</v>
      </c>
      <c r="AX106" s="31">
        <f t="shared" si="50"/>
        <v>0</v>
      </c>
      <c r="AY106" s="10"/>
      <c r="AZ106" s="11"/>
      <c r="BD106" s="6"/>
      <c r="BE106" s="7">
        <v>1000</v>
      </c>
      <c r="BF106" s="8">
        <v>0</v>
      </c>
      <c r="BG106" s="31">
        <f t="shared" si="51"/>
        <v>0</v>
      </c>
      <c r="BH106" s="10"/>
      <c r="BI106" s="11"/>
      <c r="BM106" s="6"/>
      <c r="BN106" s="7">
        <v>1000</v>
      </c>
      <c r="BO106" s="8">
        <v>0</v>
      </c>
      <c r="BP106" s="31">
        <f t="shared" si="52"/>
        <v>0</v>
      </c>
      <c r="BQ106" s="10"/>
      <c r="BR106" s="11"/>
    </row>
    <row r="107" spans="2:70" x14ac:dyDescent="0.3">
      <c r="B107" s="6"/>
      <c r="C107" s="7">
        <v>1000</v>
      </c>
      <c r="D107" s="8">
        <v>1</v>
      </c>
      <c r="E107" s="53">
        <f t="shared" si="53"/>
        <v>1000000000</v>
      </c>
      <c r="F107" s="9">
        <f>AVERAGE(E106:E108)</f>
        <v>333333333.33333331</v>
      </c>
      <c r="G107" s="11"/>
      <c r="K107" s="6"/>
      <c r="L107" s="7">
        <v>1000</v>
      </c>
      <c r="M107" s="8">
        <v>0</v>
      </c>
      <c r="N107" s="53">
        <f t="shared" si="54"/>
        <v>0</v>
      </c>
      <c r="O107" s="9">
        <f>AVERAGE(N106:N108)</f>
        <v>0</v>
      </c>
      <c r="P107" s="11"/>
      <c r="T107" s="6"/>
      <c r="U107" s="7">
        <v>1000</v>
      </c>
      <c r="V107" s="8">
        <v>0</v>
      </c>
      <c r="W107" s="31">
        <f t="shared" si="47"/>
        <v>0</v>
      </c>
      <c r="X107" s="9">
        <f>AVERAGE(W106:W108)</f>
        <v>66666.666666666672</v>
      </c>
      <c r="Y107" s="11"/>
      <c r="AC107" s="6"/>
      <c r="AD107" s="7">
        <v>1000</v>
      </c>
      <c r="AE107" s="8">
        <v>0</v>
      </c>
      <c r="AF107" s="31">
        <f t="shared" si="48"/>
        <v>0</v>
      </c>
      <c r="AG107" s="9">
        <f>AVERAGE(AF106:AF108)</f>
        <v>0</v>
      </c>
      <c r="AH107" s="11"/>
      <c r="AL107" s="6"/>
      <c r="AM107" s="7">
        <v>1000</v>
      </c>
      <c r="AN107" s="8">
        <v>0</v>
      </c>
      <c r="AO107" s="31">
        <f t="shared" si="49"/>
        <v>0</v>
      </c>
      <c r="AP107" s="9">
        <f>AVERAGE(AO106:AO108)</f>
        <v>0</v>
      </c>
      <c r="AQ107" s="11"/>
      <c r="AU107" s="6"/>
      <c r="AV107" s="7">
        <v>1000</v>
      </c>
      <c r="AW107" s="8">
        <v>0</v>
      </c>
      <c r="AX107" s="31">
        <f t="shared" si="50"/>
        <v>0</v>
      </c>
      <c r="AY107" s="9">
        <f>AVERAGE(AX106:AX108)</f>
        <v>0</v>
      </c>
      <c r="AZ107" s="11"/>
      <c r="BD107" s="6"/>
      <c r="BE107" s="7">
        <v>1000</v>
      </c>
      <c r="BF107" s="8">
        <v>0</v>
      </c>
      <c r="BG107" s="31">
        <f t="shared" si="51"/>
        <v>0</v>
      </c>
      <c r="BH107" s="9">
        <f>AVERAGE(BG106:BG108)</f>
        <v>0</v>
      </c>
      <c r="BI107" s="11"/>
      <c r="BM107" s="6"/>
      <c r="BN107" s="7">
        <v>1000</v>
      </c>
      <c r="BO107" s="8">
        <v>0</v>
      </c>
      <c r="BP107" s="31">
        <f t="shared" si="52"/>
        <v>0</v>
      </c>
      <c r="BQ107" s="9">
        <f>AVERAGE(BP106:BP108)</f>
        <v>0</v>
      </c>
      <c r="BR107" s="11"/>
    </row>
    <row r="108" spans="2:70" x14ac:dyDescent="0.3">
      <c r="B108" s="6"/>
      <c r="C108" s="7">
        <v>1000</v>
      </c>
      <c r="D108" s="8">
        <v>0</v>
      </c>
      <c r="E108" s="53">
        <f t="shared" si="53"/>
        <v>0</v>
      </c>
      <c r="F108" s="10"/>
      <c r="G108" s="11"/>
      <c r="K108" s="6"/>
      <c r="L108" s="7">
        <v>1000</v>
      </c>
      <c r="M108" s="8">
        <v>0</v>
      </c>
      <c r="N108" s="53">
        <f t="shared" si="54"/>
        <v>0</v>
      </c>
      <c r="O108" s="10"/>
      <c r="P108" s="11"/>
      <c r="T108" s="6"/>
      <c r="U108" s="7">
        <v>1000</v>
      </c>
      <c r="V108" s="8">
        <v>1</v>
      </c>
      <c r="W108" s="31">
        <f t="shared" si="47"/>
        <v>100000</v>
      </c>
      <c r="X108" s="10"/>
      <c r="Y108" s="11"/>
      <c r="AC108" s="6"/>
      <c r="AD108" s="7">
        <v>1000</v>
      </c>
      <c r="AE108" s="8">
        <v>0</v>
      </c>
      <c r="AF108" s="31">
        <f t="shared" si="48"/>
        <v>0</v>
      </c>
      <c r="AG108" s="10"/>
      <c r="AH108" s="11"/>
      <c r="AL108" s="6"/>
      <c r="AM108" s="7">
        <v>1000</v>
      </c>
      <c r="AN108" s="8">
        <v>0</v>
      </c>
      <c r="AO108" s="31">
        <f t="shared" si="49"/>
        <v>0</v>
      </c>
      <c r="AP108" s="10"/>
      <c r="AQ108" s="11"/>
      <c r="AU108" s="6"/>
      <c r="AV108" s="7">
        <v>1000</v>
      </c>
      <c r="AW108" s="8">
        <v>0</v>
      </c>
      <c r="AX108" s="31">
        <f t="shared" si="50"/>
        <v>0</v>
      </c>
      <c r="AY108" s="10"/>
      <c r="AZ108" s="11"/>
      <c r="BD108" s="6"/>
      <c r="BE108" s="7">
        <v>1000</v>
      </c>
      <c r="BF108" s="8">
        <v>0</v>
      </c>
      <c r="BG108" s="31">
        <f t="shared" si="51"/>
        <v>0</v>
      </c>
      <c r="BH108" s="10"/>
      <c r="BI108" s="11"/>
      <c r="BM108" s="6"/>
      <c r="BN108" s="7">
        <v>1000</v>
      </c>
      <c r="BO108" s="8">
        <v>0</v>
      </c>
      <c r="BP108" s="31">
        <f t="shared" si="52"/>
        <v>0</v>
      </c>
      <c r="BQ108" s="10"/>
      <c r="BR108" s="11"/>
    </row>
    <row r="109" spans="2:70" x14ac:dyDescent="0.3">
      <c r="B109" s="6"/>
      <c r="C109" s="7">
        <v>10000</v>
      </c>
      <c r="D109" s="8">
        <v>0</v>
      </c>
      <c r="E109" s="53">
        <f t="shared" si="53"/>
        <v>0</v>
      </c>
      <c r="F109" s="10"/>
      <c r="G109" s="11"/>
      <c r="K109" s="6"/>
      <c r="L109" s="7">
        <v>10000</v>
      </c>
      <c r="M109" s="8">
        <v>0</v>
      </c>
      <c r="N109" s="53">
        <f t="shared" si="54"/>
        <v>0</v>
      </c>
      <c r="O109" s="10"/>
      <c r="P109" s="11"/>
      <c r="T109" s="6"/>
      <c r="U109" s="7">
        <v>10000</v>
      </c>
      <c r="V109" s="8">
        <v>0</v>
      </c>
      <c r="W109" s="31">
        <f t="shared" si="47"/>
        <v>0</v>
      </c>
      <c r="X109" s="10"/>
      <c r="Y109" s="11"/>
      <c r="AC109" s="6"/>
      <c r="AD109" s="7">
        <v>10000</v>
      </c>
      <c r="AE109" s="8">
        <v>0</v>
      </c>
      <c r="AF109" s="31">
        <f t="shared" si="48"/>
        <v>0</v>
      </c>
      <c r="AG109" s="10"/>
      <c r="AH109" s="11"/>
      <c r="AL109" s="6"/>
      <c r="AM109" s="7">
        <v>10000</v>
      </c>
      <c r="AN109" s="8">
        <v>0</v>
      </c>
      <c r="AO109" s="31">
        <f t="shared" si="49"/>
        <v>0</v>
      </c>
      <c r="AP109" s="10"/>
      <c r="AQ109" s="11"/>
      <c r="AU109" s="6"/>
      <c r="AV109" s="7">
        <v>10000</v>
      </c>
      <c r="AW109" s="8">
        <v>0</v>
      </c>
      <c r="AX109" s="31">
        <f t="shared" si="50"/>
        <v>0</v>
      </c>
      <c r="AY109" s="10"/>
      <c r="AZ109" s="11"/>
      <c r="BD109" s="6"/>
      <c r="BE109" s="7">
        <v>10000</v>
      </c>
      <c r="BF109" s="8">
        <v>0</v>
      </c>
      <c r="BG109" s="31">
        <f t="shared" si="51"/>
        <v>0</v>
      </c>
      <c r="BH109" s="10"/>
      <c r="BI109" s="11"/>
      <c r="BM109" s="6"/>
      <c r="BN109" s="7">
        <v>10000</v>
      </c>
      <c r="BO109" s="8">
        <v>0</v>
      </c>
      <c r="BP109" s="31">
        <f t="shared" si="52"/>
        <v>0</v>
      </c>
      <c r="BQ109" s="10"/>
      <c r="BR109" s="11"/>
    </row>
    <row r="110" spans="2:70" x14ac:dyDescent="0.3">
      <c r="B110" s="6"/>
      <c r="C110" s="7">
        <v>10000</v>
      </c>
      <c r="D110" s="8">
        <v>0</v>
      </c>
      <c r="E110" s="53">
        <f t="shared" si="53"/>
        <v>0</v>
      </c>
      <c r="F110" s="9">
        <f>AVERAGE(E109:E111)</f>
        <v>0</v>
      </c>
      <c r="G110" s="11"/>
      <c r="K110" s="6"/>
      <c r="L110" s="7">
        <v>10000</v>
      </c>
      <c r="M110" s="8">
        <v>0</v>
      </c>
      <c r="N110" s="53">
        <f t="shared" si="54"/>
        <v>0</v>
      </c>
      <c r="O110" s="9">
        <f>AVERAGE(N109:N111)</f>
        <v>0</v>
      </c>
      <c r="P110" s="11"/>
      <c r="T110" s="6"/>
      <c r="U110" s="7">
        <v>10000</v>
      </c>
      <c r="V110" s="8">
        <v>0</v>
      </c>
      <c r="W110" s="31">
        <f t="shared" si="47"/>
        <v>0</v>
      </c>
      <c r="X110" s="9">
        <f>AVERAGE(W109:W111)</f>
        <v>333333.33333333331</v>
      </c>
      <c r="Y110" s="11"/>
      <c r="AC110" s="6"/>
      <c r="AD110" s="7">
        <v>10000</v>
      </c>
      <c r="AE110" s="8">
        <v>0</v>
      </c>
      <c r="AF110" s="31">
        <f t="shared" si="48"/>
        <v>0</v>
      </c>
      <c r="AG110" s="9">
        <f>AVERAGE(AF109:AF111)</f>
        <v>0</v>
      </c>
      <c r="AH110" s="11"/>
      <c r="AL110" s="6"/>
      <c r="AM110" s="7">
        <v>10000</v>
      </c>
      <c r="AN110" s="8">
        <v>0</v>
      </c>
      <c r="AO110" s="31">
        <f t="shared" si="49"/>
        <v>0</v>
      </c>
      <c r="AP110" s="9">
        <f>AVERAGE(AO109:AO111)</f>
        <v>0</v>
      </c>
      <c r="AQ110" s="11"/>
      <c r="AU110" s="6"/>
      <c r="AV110" s="7">
        <v>10000</v>
      </c>
      <c r="AW110" s="8">
        <v>0</v>
      </c>
      <c r="AX110" s="31">
        <f t="shared" si="50"/>
        <v>0</v>
      </c>
      <c r="AY110" s="9">
        <f>AVERAGE(AX109:AX111)</f>
        <v>0</v>
      </c>
      <c r="AZ110" s="11"/>
      <c r="BD110" s="6"/>
      <c r="BE110" s="7">
        <v>10000</v>
      </c>
      <c r="BF110" s="8">
        <v>0</v>
      </c>
      <c r="BG110" s="31">
        <f t="shared" si="51"/>
        <v>0</v>
      </c>
      <c r="BH110" s="9">
        <f>AVERAGE(BG109:BG111)</f>
        <v>0</v>
      </c>
      <c r="BI110" s="11"/>
      <c r="BM110" s="6"/>
      <c r="BN110" s="7">
        <v>10000</v>
      </c>
      <c r="BO110" s="8">
        <v>0</v>
      </c>
      <c r="BP110" s="31">
        <f t="shared" si="52"/>
        <v>0</v>
      </c>
      <c r="BQ110" s="9">
        <f>AVERAGE(BP109:BP111)</f>
        <v>0</v>
      </c>
      <c r="BR110" s="11"/>
    </row>
    <row r="111" spans="2:70" x14ac:dyDescent="0.3">
      <c r="B111" s="6"/>
      <c r="C111" s="7">
        <v>10000</v>
      </c>
      <c r="D111" s="8">
        <v>0</v>
      </c>
      <c r="E111" s="53">
        <f t="shared" si="53"/>
        <v>0</v>
      </c>
      <c r="F111" s="10"/>
      <c r="G111" s="11"/>
      <c r="K111" s="6"/>
      <c r="L111" s="7">
        <v>10000</v>
      </c>
      <c r="M111" s="8">
        <v>0</v>
      </c>
      <c r="N111" s="53">
        <f t="shared" si="54"/>
        <v>0</v>
      </c>
      <c r="O111" s="10"/>
      <c r="P111" s="11"/>
      <c r="T111" s="6"/>
      <c r="U111" s="7">
        <v>10000</v>
      </c>
      <c r="V111" s="8">
        <v>1</v>
      </c>
      <c r="W111" s="31">
        <f t="shared" si="47"/>
        <v>1000000</v>
      </c>
      <c r="X111" s="10"/>
      <c r="Y111" s="11"/>
      <c r="AC111" s="6"/>
      <c r="AD111" s="7">
        <v>10000</v>
      </c>
      <c r="AE111" s="8">
        <v>0</v>
      </c>
      <c r="AF111" s="31">
        <f t="shared" si="48"/>
        <v>0</v>
      </c>
      <c r="AG111" s="10"/>
      <c r="AH111" s="11"/>
      <c r="AL111" s="6"/>
      <c r="AM111" s="7">
        <v>10000</v>
      </c>
      <c r="AN111" s="8">
        <v>0</v>
      </c>
      <c r="AO111" s="31">
        <f t="shared" si="49"/>
        <v>0</v>
      </c>
      <c r="AP111" s="10"/>
      <c r="AQ111" s="11"/>
      <c r="AU111" s="6"/>
      <c r="AV111" s="7">
        <v>10000</v>
      </c>
      <c r="AW111" s="8">
        <v>0</v>
      </c>
      <c r="AX111" s="31">
        <f t="shared" si="50"/>
        <v>0</v>
      </c>
      <c r="AY111" s="10"/>
      <c r="AZ111" s="11"/>
      <c r="BD111" s="6"/>
      <c r="BE111" s="7">
        <v>10000</v>
      </c>
      <c r="BF111" s="8">
        <v>0</v>
      </c>
      <c r="BG111" s="31">
        <f t="shared" si="51"/>
        <v>0</v>
      </c>
      <c r="BH111" s="10"/>
      <c r="BI111" s="11"/>
      <c r="BM111" s="6"/>
      <c r="BN111" s="7">
        <v>10000</v>
      </c>
      <c r="BO111" s="8">
        <v>0</v>
      </c>
      <c r="BP111" s="31">
        <f t="shared" si="52"/>
        <v>0</v>
      </c>
      <c r="BQ111" s="10"/>
      <c r="BR111" s="11"/>
    </row>
    <row r="112" spans="2:70" x14ac:dyDescent="0.3">
      <c r="B112" s="6"/>
      <c r="C112" s="7">
        <v>100000</v>
      </c>
      <c r="D112" s="8">
        <v>0</v>
      </c>
      <c r="E112" s="53">
        <f t="shared" si="53"/>
        <v>0</v>
      </c>
      <c r="F112" s="10"/>
      <c r="G112" s="11"/>
      <c r="K112" s="6"/>
      <c r="L112" s="7">
        <v>100000</v>
      </c>
      <c r="M112" s="8">
        <v>0</v>
      </c>
      <c r="N112" s="53">
        <f t="shared" si="54"/>
        <v>0</v>
      </c>
      <c r="O112" s="10"/>
      <c r="P112" s="11"/>
      <c r="T112" s="6"/>
      <c r="U112" s="7">
        <v>100000</v>
      </c>
      <c r="V112" s="8">
        <v>0</v>
      </c>
      <c r="W112" s="31">
        <f t="shared" si="47"/>
        <v>0</v>
      </c>
      <c r="X112" s="10"/>
      <c r="Y112" s="11"/>
      <c r="AC112" s="6"/>
      <c r="AD112" s="7">
        <v>100000</v>
      </c>
      <c r="AE112" s="8">
        <v>0</v>
      </c>
      <c r="AF112" s="31">
        <f t="shared" si="48"/>
        <v>0</v>
      </c>
      <c r="AG112" s="10"/>
      <c r="AH112" s="11"/>
      <c r="AL112" s="6"/>
      <c r="AM112" s="7">
        <v>100000</v>
      </c>
      <c r="AN112" s="8">
        <v>0</v>
      </c>
      <c r="AO112" s="31">
        <f t="shared" si="49"/>
        <v>0</v>
      </c>
      <c r="AP112" s="10"/>
      <c r="AQ112" s="11"/>
      <c r="AU112" s="6"/>
      <c r="AV112" s="7">
        <v>100000</v>
      </c>
      <c r="AW112" s="8">
        <v>0</v>
      </c>
      <c r="AX112" s="31">
        <f t="shared" si="50"/>
        <v>0</v>
      </c>
      <c r="AY112" s="10"/>
      <c r="AZ112" s="11"/>
      <c r="BD112" s="6"/>
      <c r="BE112" s="7">
        <v>100000</v>
      </c>
      <c r="BF112" s="8">
        <v>0</v>
      </c>
      <c r="BG112" s="31">
        <f t="shared" si="51"/>
        <v>0</v>
      </c>
      <c r="BH112" s="10"/>
      <c r="BI112" s="11"/>
      <c r="BM112" s="6"/>
      <c r="BN112" s="7">
        <v>100000</v>
      </c>
      <c r="BO112" s="8">
        <v>0</v>
      </c>
      <c r="BP112" s="31">
        <f t="shared" si="52"/>
        <v>0</v>
      </c>
      <c r="BQ112" s="10"/>
      <c r="BR112" s="11"/>
    </row>
    <row r="113" spans="2:70" x14ac:dyDescent="0.3">
      <c r="B113" s="6"/>
      <c r="C113" s="7">
        <v>100000</v>
      </c>
      <c r="D113" s="8">
        <v>0</v>
      </c>
      <c r="E113" s="53">
        <f t="shared" si="53"/>
        <v>0</v>
      </c>
      <c r="F113" s="9">
        <f>AVERAGE(E112:E114)</f>
        <v>0</v>
      </c>
      <c r="G113" s="11"/>
      <c r="K113" s="6"/>
      <c r="L113" s="7">
        <v>100000</v>
      </c>
      <c r="M113" s="8">
        <v>0</v>
      </c>
      <c r="N113" s="53">
        <f t="shared" si="54"/>
        <v>0</v>
      </c>
      <c r="O113" s="9">
        <f>AVERAGE(N112:N114)</f>
        <v>0</v>
      </c>
      <c r="P113" s="11"/>
      <c r="T113" s="6"/>
      <c r="U113" s="7">
        <v>100000</v>
      </c>
      <c r="V113" s="8">
        <v>0</v>
      </c>
      <c r="W113" s="31">
        <f t="shared" si="47"/>
        <v>0</v>
      </c>
      <c r="X113" s="9">
        <f>AVERAGE(W112:W114)</f>
        <v>0</v>
      </c>
      <c r="Y113" s="11"/>
      <c r="AC113" s="6"/>
      <c r="AD113" s="7">
        <v>100000</v>
      </c>
      <c r="AE113" s="8">
        <v>0</v>
      </c>
      <c r="AF113" s="31">
        <f t="shared" si="48"/>
        <v>0</v>
      </c>
      <c r="AG113" s="9">
        <f>AVERAGE(AF112:AF114)</f>
        <v>0</v>
      </c>
      <c r="AH113" s="11"/>
      <c r="AL113" s="6"/>
      <c r="AM113" s="7">
        <v>100000</v>
      </c>
      <c r="AN113" s="8">
        <v>0</v>
      </c>
      <c r="AO113" s="31">
        <f t="shared" si="49"/>
        <v>0</v>
      </c>
      <c r="AP113" s="9">
        <f>AVERAGE(AO112:AO114)</f>
        <v>0</v>
      </c>
      <c r="AQ113" s="11"/>
      <c r="AU113" s="6"/>
      <c r="AV113" s="7">
        <v>100000</v>
      </c>
      <c r="AW113" s="8">
        <v>0</v>
      </c>
      <c r="AX113" s="31">
        <f t="shared" si="50"/>
        <v>0</v>
      </c>
      <c r="AY113" s="9">
        <f>AVERAGE(AX112:AX114)</f>
        <v>0</v>
      </c>
      <c r="AZ113" s="11"/>
      <c r="BD113" s="6"/>
      <c r="BE113" s="7">
        <v>100000</v>
      </c>
      <c r="BF113" s="8">
        <v>0</v>
      </c>
      <c r="BG113" s="31">
        <f t="shared" si="51"/>
        <v>0</v>
      </c>
      <c r="BH113" s="9">
        <f>AVERAGE(BG112:BG114)</f>
        <v>0</v>
      </c>
      <c r="BI113" s="11"/>
      <c r="BM113" s="6"/>
      <c r="BN113" s="7">
        <v>100000</v>
      </c>
      <c r="BO113" s="8">
        <v>0</v>
      </c>
      <c r="BP113" s="31">
        <f t="shared" si="52"/>
        <v>0</v>
      </c>
      <c r="BQ113" s="9">
        <f>AVERAGE(BP112:BP114)</f>
        <v>0</v>
      </c>
      <c r="BR113" s="11"/>
    </row>
    <row r="114" spans="2:70" ht="15" thickBot="1" x14ac:dyDescent="0.35">
      <c r="B114" s="6"/>
      <c r="C114" s="7">
        <v>100000</v>
      </c>
      <c r="D114" s="8">
        <v>0</v>
      </c>
      <c r="E114" s="54">
        <f t="shared" si="53"/>
        <v>0</v>
      </c>
      <c r="F114" s="10"/>
      <c r="G114" s="11"/>
      <c r="K114" s="6"/>
      <c r="L114" s="7">
        <v>100000</v>
      </c>
      <c r="M114" s="8">
        <v>0</v>
      </c>
      <c r="N114" s="54">
        <f t="shared" si="54"/>
        <v>0</v>
      </c>
      <c r="O114" s="10"/>
      <c r="P114" s="11"/>
      <c r="T114" s="6"/>
      <c r="U114" s="7">
        <v>100000</v>
      </c>
      <c r="V114" s="8">
        <v>0</v>
      </c>
      <c r="W114" s="12">
        <f t="shared" si="47"/>
        <v>0</v>
      </c>
      <c r="X114" s="10"/>
      <c r="Y114" s="11"/>
      <c r="AC114" s="6"/>
      <c r="AD114" s="7">
        <v>100000</v>
      </c>
      <c r="AE114" s="8">
        <v>0</v>
      </c>
      <c r="AF114" s="12">
        <f t="shared" si="48"/>
        <v>0</v>
      </c>
      <c r="AG114" s="10"/>
      <c r="AH114" s="11"/>
      <c r="AL114" s="6"/>
      <c r="AM114" s="7">
        <v>100000</v>
      </c>
      <c r="AN114" s="8">
        <v>0</v>
      </c>
      <c r="AO114" s="12">
        <f t="shared" si="49"/>
        <v>0</v>
      </c>
      <c r="AP114" s="10"/>
      <c r="AQ114" s="11"/>
      <c r="AU114" s="6"/>
      <c r="AV114" s="7">
        <v>100000</v>
      </c>
      <c r="AW114" s="8">
        <v>0</v>
      </c>
      <c r="AX114" s="12">
        <f t="shared" si="50"/>
        <v>0</v>
      </c>
      <c r="AY114" s="10"/>
      <c r="AZ114" s="11"/>
      <c r="BD114" s="6"/>
      <c r="BE114" s="7">
        <v>100000</v>
      </c>
      <c r="BF114" s="8">
        <v>0</v>
      </c>
      <c r="BG114" s="12">
        <f t="shared" si="51"/>
        <v>0</v>
      </c>
      <c r="BH114" s="10"/>
      <c r="BI114" s="11"/>
      <c r="BM114" s="6"/>
      <c r="BN114" s="7">
        <v>100000</v>
      </c>
      <c r="BO114" s="8">
        <v>0</v>
      </c>
      <c r="BP114" s="12">
        <f t="shared" si="52"/>
        <v>0</v>
      </c>
      <c r="BQ114" s="10"/>
      <c r="BR114" s="11"/>
    </row>
    <row r="115" spans="2:70" ht="15" thickTop="1" x14ac:dyDescent="0.3">
      <c r="B115" s="13">
        <v>8</v>
      </c>
      <c r="C115" s="21">
        <v>1</v>
      </c>
      <c r="D115" s="14" t="s">
        <v>0</v>
      </c>
      <c r="E115" s="52" t="e">
        <f>C115*100*D115*10000</f>
        <v>#VALUE!</v>
      </c>
      <c r="F115" s="15"/>
      <c r="G115" s="42"/>
      <c r="K115" s="13">
        <v>8</v>
      </c>
      <c r="L115" s="21">
        <v>1</v>
      </c>
      <c r="M115" s="14" t="s">
        <v>0</v>
      </c>
      <c r="N115" s="52" t="e">
        <f>L115*100*M115*10000</f>
        <v>#VALUE!</v>
      </c>
      <c r="O115" s="15"/>
      <c r="P115" s="42"/>
      <c r="T115" s="13">
        <v>8</v>
      </c>
      <c r="U115" s="21">
        <v>1</v>
      </c>
      <c r="V115" s="14" t="s">
        <v>0</v>
      </c>
      <c r="W115" s="31" t="e">
        <f>U115*100*V115</f>
        <v>#VALUE!</v>
      </c>
      <c r="X115" s="15"/>
      <c r="Y115" s="42"/>
      <c r="AC115" s="13">
        <v>8</v>
      </c>
      <c r="AD115" s="21">
        <v>1</v>
      </c>
      <c r="AE115" s="14">
        <v>0</v>
      </c>
      <c r="AF115" s="31">
        <f>AD115*100*AE115</f>
        <v>0</v>
      </c>
      <c r="AG115" s="15"/>
      <c r="AH115" s="42"/>
      <c r="AL115" s="13">
        <v>8</v>
      </c>
      <c r="AM115" s="21">
        <v>1</v>
      </c>
      <c r="AN115" s="14">
        <v>0</v>
      </c>
      <c r="AO115" s="31">
        <f>AM115*100*AN115</f>
        <v>0</v>
      </c>
      <c r="AP115" s="15"/>
      <c r="AQ115" s="42"/>
      <c r="AU115" s="13">
        <v>8</v>
      </c>
      <c r="AV115" s="21">
        <v>1</v>
      </c>
      <c r="AW115" s="14">
        <v>0</v>
      </c>
      <c r="AX115" s="31">
        <f>AV115*100*AW115</f>
        <v>0</v>
      </c>
      <c r="AY115" s="15"/>
      <c r="AZ115" s="42"/>
      <c r="BD115" s="13">
        <v>8</v>
      </c>
      <c r="BE115" s="21">
        <v>1</v>
      </c>
      <c r="BF115" s="14">
        <v>0</v>
      </c>
      <c r="BG115" s="31">
        <f>BE115*100*BF115</f>
        <v>0</v>
      </c>
      <c r="BH115" s="15"/>
      <c r="BI115" s="42"/>
      <c r="BM115" s="13">
        <v>8</v>
      </c>
      <c r="BN115" s="21">
        <v>1</v>
      </c>
      <c r="BO115" s="14">
        <v>0</v>
      </c>
      <c r="BP115" s="31">
        <f>BN115*100*BO115</f>
        <v>0</v>
      </c>
      <c r="BQ115" s="15"/>
      <c r="BR115" s="42"/>
    </row>
    <row r="116" spans="2:70" x14ac:dyDescent="0.3">
      <c r="B116" s="6"/>
      <c r="C116" s="7">
        <v>1</v>
      </c>
      <c r="D116" s="8" t="s">
        <v>0</v>
      </c>
      <c r="E116" s="53" t="e">
        <f>C116*100*D116*10000</f>
        <v>#VALUE!</v>
      </c>
      <c r="F116" s="9" t="e">
        <f>AVERAGE(E115:E117)</f>
        <v>#VALUE!</v>
      </c>
      <c r="G116" s="11"/>
      <c r="K116" s="6"/>
      <c r="L116" s="7">
        <v>1</v>
      </c>
      <c r="M116" s="8" t="s">
        <v>0</v>
      </c>
      <c r="N116" s="53" t="e">
        <f>L116*100*M116*10000</f>
        <v>#VALUE!</v>
      </c>
      <c r="O116" s="9" t="e">
        <f>AVERAGE(N115:N117)</f>
        <v>#VALUE!</v>
      </c>
      <c r="P116" s="11"/>
      <c r="T116" s="6"/>
      <c r="U116" s="7">
        <v>1</v>
      </c>
      <c r="V116" s="8" t="s">
        <v>0</v>
      </c>
      <c r="W116" s="31" t="e">
        <f t="shared" ref="W116:W132" si="55">U116*100*V116</f>
        <v>#VALUE!</v>
      </c>
      <c r="X116" s="9" t="e">
        <f>AVERAGE(W115:W117)</f>
        <v>#VALUE!</v>
      </c>
      <c r="Y116" s="11"/>
      <c r="AC116" s="6"/>
      <c r="AD116" s="7">
        <v>1</v>
      </c>
      <c r="AE116" s="8">
        <v>0</v>
      </c>
      <c r="AF116" s="31">
        <f t="shared" ref="AF116:AF132" si="56">AD116*100*AE116</f>
        <v>0</v>
      </c>
      <c r="AG116" s="9">
        <f>AVERAGE(AF115:AF117)</f>
        <v>0</v>
      </c>
      <c r="AH116" s="11"/>
      <c r="AL116" s="6"/>
      <c r="AM116" s="7">
        <v>1</v>
      </c>
      <c r="AN116" s="8">
        <v>0</v>
      </c>
      <c r="AO116" s="31">
        <f t="shared" ref="AO116:AO132" si="57">AM116*100*AN116</f>
        <v>0</v>
      </c>
      <c r="AP116" s="9">
        <f>AVERAGE(AO115:AO117)</f>
        <v>0</v>
      </c>
      <c r="AQ116" s="11"/>
      <c r="AU116" s="6"/>
      <c r="AV116" s="7">
        <v>1</v>
      </c>
      <c r="AW116" s="8">
        <v>0</v>
      </c>
      <c r="AX116" s="31">
        <f t="shared" ref="AX116:AX132" si="58">AV116*100*AW116</f>
        <v>0</v>
      </c>
      <c r="AY116" s="9">
        <f>AVERAGE(AX115:AX117)</f>
        <v>0</v>
      </c>
      <c r="AZ116" s="11"/>
      <c r="BD116" s="6"/>
      <c r="BE116" s="7">
        <v>1</v>
      </c>
      <c r="BF116" s="8">
        <v>0</v>
      </c>
      <c r="BG116" s="31">
        <f t="shared" ref="BG116:BG132" si="59">BE116*100*BF116</f>
        <v>0</v>
      </c>
      <c r="BH116" s="9">
        <f>AVERAGE(BG115:BG117)</f>
        <v>0</v>
      </c>
      <c r="BI116" s="11"/>
      <c r="BM116" s="6"/>
      <c r="BN116" s="7">
        <v>1</v>
      </c>
      <c r="BO116" s="8">
        <v>0</v>
      </c>
      <c r="BP116" s="31">
        <f t="shared" ref="BP116:BP132" si="60">BN116*100*BO116</f>
        <v>0</v>
      </c>
      <c r="BQ116" s="9">
        <f>AVERAGE(BP115:BP117)</f>
        <v>0</v>
      </c>
      <c r="BR116" s="11"/>
    </row>
    <row r="117" spans="2:70" x14ac:dyDescent="0.3">
      <c r="B117" s="6"/>
      <c r="C117" s="7">
        <v>1</v>
      </c>
      <c r="D117" s="8" t="s">
        <v>0</v>
      </c>
      <c r="E117" s="53" t="e">
        <f t="shared" ref="E117:E132" si="61">C117*100*D117*10000</f>
        <v>#VALUE!</v>
      </c>
      <c r="F117" s="10"/>
      <c r="G117" s="11"/>
      <c r="K117" s="6"/>
      <c r="L117" s="7">
        <v>1</v>
      </c>
      <c r="M117" s="8" t="s">
        <v>0</v>
      </c>
      <c r="N117" s="53" t="e">
        <f t="shared" ref="N117:N132" si="62">L117*100*M117*10000</f>
        <v>#VALUE!</v>
      </c>
      <c r="O117" s="10"/>
      <c r="P117" s="11"/>
      <c r="T117" s="6"/>
      <c r="U117" s="7">
        <v>1</v>
      </c>
      <c r="V117" s="8" t="s">
        <v>0</v>
      </c>
      <c r="W117" s="31" t="e">
        <f t="shared" si="55"/>
        <v>#VALUE!</v>
      </c>
      <c r="X117" s="10"/>
      <c r="Y117" s="11"/>
      <c r="AC117" s="6"/>
      <c r="AD117" s="7">
        <v>1</v>
      </c>
      <c r="AE117" s="8">
        <v>0</v>
      </c>
      <c r="AF117" s="31">
        <f t="shared" si="56"/>
        <v>0</v>
      </c>
      <c r="AG117" s="10"/>
      <c r="AH117" s="11"/>
      <c r="AL117" s="6"/>
      <c r="AM117" s="7">
        <v>1</v>
      </c>
      <c r="AN117" s="8">
        <v>0</v>
      </c>
      <c r="AO117" s="31">
        <f t="shared" si="57"/>
        <v>0</v>
      </c>
      <c r="AP117" s="10"/>
      <c r="AQ117" s="11"/>
      <c r="AU117" s="6"/>
      <c r="AV117" s="7">
        <v>1</v>
      </c>
      <c r="AW117" s="8">
        <v>0</v>
      </c>
      <c r="AX117" s="31">
        <f t="shared" si="58"/>
        <v>0</v>
      </c>
      <c r="AY117" s="10"/>
      <c r="AZ117" s="11"/>
      <c r="BD117" s="6"/>
      <c r="BE117" s="7">
        <v>1</v>
      </c>
      <c r="BF117" s="8">
        <v>0</v>
      </c>
      <c r="BG117" s="31">
        <f t="shared" si="59"/>
        <v>0</v>
      </c>
      <c r="BH117" s="10"/>
      <c r="BI117" s="11"/>
      <c r="BM117" s="6"/>
      <c r="BN117" s="7">
        <v>1</v>
      </c>
      <c r="BO117" s="8">
        <v>0</v>
      </c>
      <c r="BP117" s="31">
        <f t="shared" si="60"/>
        <v>0</v>
      </c>
      <c r="BQ117" s="10"/>
      <c r="BR117" s="11"/>
    </row>
    <row r="118" spans="2:70" x14ac:dyDescent="0.3">
      <c r="B118" s="6"/>
      <c r="C118" s="7">
        <v>10</v>
      </c>
      <c r="D118" s="8" t="s">
        <v>0</v>
      </c>
      <c r="E118" s="53" t="e">
        <f t="shared" si="61"/>
        <v>#VALUE!</v>
      </c>
      <c r="F118" s="10"/>
      <c r="G118" s="11"/>
      <c r="K118" s="6"/>
      <c r="L118" s="7">
        <v>10</v>
      </c>
      <c r="M118" s="8" t="s">
        <v>0</v>
      </c>
      <c r="N118" s="53" t="e">
        <f t="shared" si="62"/>
        <v>#VALUE!</v>
      </c>
      <c r="O118" s="10"/>
      <c r="P118" s="11"/>
      <c r="T118" s="6"/>
      <c r="U118" s="7">
        <v>10</v>
      </c>
      <c r="V118" s="8" t="s">
        <v>0</v>
      </c>
      <c r="W118" s="31" t="e">
        <f t="shared" si="55"/>
        <v>#VALUE!</v>
      </c>
      <c r="X118" s="10"/>
      <c r="Y118" s="11"/>
      <c r="AC118" s="6"/>
      <c r="AD118" s="7">
        <v>10</v>
      </c>
      <c r="AE118" s="8">
        <v>0</v>
      </c>
      <c r="AF118" s="31">
        <f t="shared" si="56"/>
        <v>0</v>
      </c>
      <c r="AG118" s="10"/>
      <c r="AH118" s="11"/>
      <c r="AL118" s="6"/>
      <c r="AM118" s="7">
        <v>10</v>
      </c>
      <c r="AN118" s="8">
        <v>0</v>
      </c>
      <c r="AO118" s="31">
        <f t="shared" si="57"/>
        <v>0</v>
      </c>
      <c r="AP118" s="10"/>
      <c r="AQ118" s="11"/>
      <c r="AU118" s="6"/>
      <c r="AV118" s="7">
        <v>10</v>
      </c>
      <c r="AW118" s="8">
        <v>0</v>
      </c>
      <c r="AX118" s="31">
        <f t="shared" si="58"/>
        <v>0</v>
      </c>
      <c r="AY118" s="10"/>
      <c r="AZ118" s="11"/>
      <c r="BD118" s="6"/>
      <c r="BE118" s="7">
        <v>10</v>
      </c>
      <c r="BF118" s="8">
        <v>0</v>
      </c>
      <c r="BG118" s="31">
        <f t="shared" si="59"/>
        <v>0</v>
      </c>
      <c r="BH118" s="10"/>
      <c r="BI118" s="11"/>
      <c r="BM118" s="6"/>
      <c r="BN118" s="7">
        <v>10</v>
      </c>
      <c r="BO118" s="8">
        <v>0</v>
      </c>
      <c r="BP118" s="31">
        <f t="shared" si="60"/>
        <v>0</v>
      </c>
      <c r="BQ118" s="10"/>
      <c r="BR118" s="11"/>
    </row>
    <row r="119" spans="2:70" x14ac:dyDescent="0.3">
      <c r="B119" s="6"/>
      <c r="C119" s="7">
        <v>10</v>
      </c>
      <c r="D119" s="8" t="s">
        <v>0</v>
      </c>
      <c r="E119" s="53" t="e">
        <f t="shared" si="61"/>
        <v>#VALUE!</v>
      </c>
      <c r="F119" s="9" t="e">
        <f>AVERAGE(E118:E120)</f>
        <v>#VALUE!</v>
      </c>
      <c r="G119" s="11"/>
      <c r="K119" s="6"/>
      <c r="L119" s="7">
        <v>10</v>
      </c>
      <c r="M119" s="8" t="s">
        <v>0</v>
      </c>
      <c r="N119" s="53" t="e">
        <f t="shared" si="62"/>
        <v>#VALUE!</v>
      </c>
      <c r="O119" s="9" t="e">
        <f>AVERAGE(N118:N120)</f>
        <v>#VALUE!</v>
      </c>
      <c r="P119" s="11"/>
      <c r="T119" s="6"/>
      <c r="U119" s="7">
        <v>10</v>
      </c>
      <c r="V119" s="8" t="s">
        <v>0</v>
      </c>
      <c r="W119" s="31" t="e">
        <f t="shared" si="55"/>
        <v>#VALUE!</v>
      </c>
      <c r="X119" s="9" t="e">
        <f>AVERAGE(W118:W120)</f>
        <v>#VALUE!</v>
      </c>
      <c r="Y119" s="11"/>
      <c r="AC119" s="6"/>
      <c r="AD119" s="7">
        <v>10</v>
      </c>
      <c r="AE119" s="8">
        <v>0</v>
      </c>
      <c r="AF119" s="31">
        <f t="shared" si="56"/>
        <v>0</v>
      </c>
      <c r="AG119" s="9">
        <f>AVERAGE(AF118:AF120)</f>
        <v>0</v>
      </c>
      <c r="AH119" s="11"/>
      <c r="AL119" s="6"/>
      <c r="AM119" s="7">
        <v>10</v>
      </c>
      <c r="AN119" s="8">
        <v>0</v>
      </c>
      <c r="AO119" s="31">
        <f t="shared" si="57"/>
        <v>0</v>
      </c>
      <c r="AP119" s="9">
        <f>AVERAGE(AO118:AO120)</f>
        <v>0</v>
      </c>
      <c r="AQ119" s="11"/>
      <c r="AU119" s="6"/>
      <c r="AV119" s="7">
        <v>10</v>
      </c>
      <c r="AW119" s="8">
        <v>0</v>
      </c>
      <c r="AX119" s="31">
        <f t="shared" si="58"/>
        <v>0</v>
      </c>
      <c r="AY119" s="9">
        <f>AVERAGE(AX118:AX120)</f>
        <v>0</v>
      </c>
      <c r="AZ119" s="11"/>
      <c r="BD119" s="6"/>
      <c r="BE119" s="7">
        <v>10</v>
      </c>
      <c r="BF119" s="8">
        <v>0</v>
      </c>
      <c r="BG119" s="31">
        <f t="shared" si="59"/>
        <v>0</v>
      </c>
      <c r="BH119" s="9">
        <f>AVERAGE(BG118:BG120)</f>
        <v>0</v>
      </c>
      <c r="BI119" s="11"/>
      <c r="BM119" s="6"/>
      <c r="BN119" s="7">
        <v>10</v>
      </c>
      <c r="BO119" s="8">
        <v>0</v>
      </c>
      <c r="BP119" s="31">
        <f t="shared" si="60"/>
        <v>0</v>
      </c>
      <c r="BQ119" s="9">
        <f>AVERAGE(BP118:BP120)</f>
        <v>0</v>
      </c>
      <c r="BR119" s="11"/>
    </row>
    <row r="120" spans="2:70" x14ac:dyDescent="0.3">
      <c r="B120" s="6"/>
      <c r="C120" s="7">
        <v>10</v>
      </c>
      <c r="D120" s="8" t="s">
        <v>0</v>
      </c>
      <c r="E120" s="53" t="e">
        <f t="shared" si="61"/>
        <v>#VALUE!</v>
      </c>
      <c r="F120" s="10"/>
      <c r="G120" s="11"/>
      <c r="K120" s="6"/>
      <c r="L120" s="7">
        <v>10</v>
      </c>
      <c r="M120" s="8" t="s">
        <v>0</v>
      </c>
      <c r="N120" s="53" t="e">
        <f t="shared" si="62"/>
        <v>#VALUE!</v>
      </c>
      <c r="O120" s="10"/>
      <c r="P120" s="11"/>
      <c r="T120" s="6"/>
      <c r="U120" s="7">
        <v>10</v>
      </c>
      <c r="V120" s="8" t="s">
        <v>0</v>
      </c>
      <c r="W120" s="31" t="e">
        <f t="shared" si="55"/>
        <v>#VALUE!</v>
      </c>
      <c r="X120" s="10"/>
      <c r="Y120" s="11"/>
      <c r="AC120" s="6"/>
      <c r="AD120" s="7">
        <v>10</v>
      </c>
      <c r="AE120" s="8">
        <v>0</v>
      </c>
      <c r="AF120" s="31">
        <f t="shared" si="56"/>
        <v>0</v>
      </c>
      <c r="AG120" s="10"/>
      <c r="AH120" s="11"/>
      <c r="AL120" s="6"/>
      <c r="AM120" s="7">
        <v>10</v>
      </c>
      <c r="AN120" s="8">
        <v>0</v>
      </c>
      <c r="AO120" s="31">
        <f t="shared" si="57"/>
        <v>0</v>
      </c>
      <c r="AP120" s="10"/>
      <c r="AQ120" s="11"/>
      <c r="AU120" s="6"/>
      <c r="AV120" s="7">
        <v>10</v>
      </c>
      <c r="AW120" s="8">
        <v>0</v>
      </c>
      <c r="AX120" s="31">
        <f t="shared" si="58"/>
        <v>0</v>
      </c>
      <c r="AY120" s="10"/>
      <c r="AZ120" s="11"/>
      <c r="BD120" s="6"/>
      <c r="BE120" s="7">
        <v>10</v>
      </c>
      <c r="BF120" s="8">
        <v>0</v>
      </c>
      <c r="BG120" s="31">
        <f t="shared" si="59"/>
        <v>0</v>
      </c>
      <c r="BH120" s="10"/>
      <c r="BI120" s="11"/>
      <c r="BM120" s="6"/>
      <c r="BN120" s="7">
        <v>10</v>
      </c>
      <c r="BO120" s="8">
        <v>0</v>
      </c>
      <c r="BP120" s="31">
        <f t="shared" si="60"/>
        <v>0</v>
      </c>
      <c r="BQ120" s="10"/>
      <c r="BR120" s="11"/>
    </row>
    <row r="121" spans="2:70" x14ac:dyDescent="0.3">
      <c r="B121" s="6"/>
      <c r="C121" s="7">
        <v>100</v>
      </c>
      <c r="D121" s="8">
        <v>2</v>
      </c>
      <c r="E121" s="53">
        <f t="shared" si="61"/>
        <v>200000000</v>
      </c>
      <c r="F121" s="10"/>
      <c r="G121" s="11"/>
      <c r="K121" s="6"/>
      <c r="L121" s="7">
        <v>100</v>
      </c>
      <c r="M121" s="8">
        <v>1</v>
      </c>
      <c r="N121" s="53">
        <f t="shared" si="62"/>
        <v>100000000</v>
      </c>
      <c r="O121" s="10"/>
      <c r="P121" s="11"/>
      <c r="T121" s="6"/>
      <c r="U121" s="7">
        <v>100</v>
      </c>
      <c r="V121" s="8" t="s">
        <v>0</v>
      </c>
      <c r="W121" s="31" t="e">
        <f t="shared" si="55"/>
        <v>#VALUE!</v>
      </c>
      <c r="X121" s="10"/>
      <c r="Y121" s="11"/>
      <c r="AC121" s="6"/>
      <c r="AD121" s="7">
        <v>100</v>
      </c>
      <c r="AE121" s="8">
        <v>0</v>
      </c>
      <c r="AF121" s="31">
        <f t="shared" si="56"/>
        <v>0</v>
      </c>
      <c r="AG121" s="10"/>
      <c r="AH121" s="11"/>
      <c r="AL121" s="6"/>
      <c r="AM121" s="7">
        <v>100</v>
      </c>
      <c r="AN121" s="8">
        <v>0</v>
      </c>
      <c r="AO121" s="31">
        <f t="shared" si="57"/>
        <v>0</v>
      </c>
      <c r="AP121" s="10"/>
      <c r="AQ121" s="11"/>
      <c r="AU121" s="6"/>
      <c r="AV121" s="7">
        <v>100</v>
      </c>
      <c r="AW121" s="8">
        <v>0</v>
      </c>
      <c r="AX121" s="31">
        <f t="shared" si="58"/>
        <v>0</v>
      </c>
      <c r="AY121" s="10"/>
      <c r="AZ121" s="11"/>
      <c r="BD121" s="6"/>
      <c r="BE121" s="7">
        <v>100</v>
      </c>
      <c r="BF121" s="8">
        <v>0</v>
      </c>
      <c r="BG121" s="31">
        <f t="shared" si="59"/>
        <v>0</v>
      </c>
      <c r="BH121" s="10"/>
      <c r="BI121" s="11"/>
      <c r="BM121" s="6"/>
      <c r="BN121" s="7">
        <v>100</v>
      </c>
      <c r="BO121" s="8">
        <v>0</v>
      </c>
      <c r="BP121" s="31">
        <f t="shared" si="60"/>
        <v>0</v>
      </c>
      <c r="BQ121" s="10"/>
      <c r="BR121" s="11"/>
    </row>
    <row r="122" spans="2:70" x14ac:dyDescent="0.3">
      <c r="B122" s="6"/>
      <c r="C122" s="7">
        <v>100</v>
      </c>
      <c r="D122" s="8">
        <v>5</v>
      </c>
      <c r="E122" s="53">
        <f t="shared" si="61"/>
        <v>500000000</v>
      </c>
      <c r="F122" s="9">
        <f>AVERAGE(E121:E123)</f>
        <v>300000000</v>
      </c>
      <c r="G122" s="11"/>
      <c r="K122" s="6"/>
      <c r="L122" s="7">
        <v>100</v>
      </c>
      <c r="M122" s="8">
        <v>1</v>
      </c>
      <c r="N122" s="53">
        <f t="shared" si="62"/>
        <v>100000000</v>
      </c>
      <c r="O122" s="9">
        <f>AVERAGE(N121:N123)</f>
        <v>133333333.33333333</v>
      </c>
      <c r="P122" s="11"/>
      <c r="T122" s="6"/>
      <c r="U122" s="7">
        <v>100</v>
      </c>
      <c r="V122" s="8" t="s">
        <v>0</v>
      </c>
      <c r="W122" s="31" t="e">
        <f t="shared" si="55"/>
        <v>#VALUE!</v>
      </c>
      <c r="X122" s="9" t="e">
        <f>AVERAGE(W121:W123)</f>
        <v>#VALUE!</v>
      </c>
      <c r="Y122" s="11"/>
      <c r="AC122" s="6"/>
      <c r="AD122" s="7">
        <v>100</v>
      </c>
      <c r="AE122" s="8">
        <v>0</v>
      </c>
      <c r="AF122" s="31">
        <f t="shared" si="56"/>
        <v>0</v>
      </c>
      <c r="AG122" s="9">
        <f>AVERAGE(AF121:AF123)</f>
        <v>0</v>
      </c>
      <c r="AH122" s="11"/>
      <c r="AL122" s="6"/>
      <c r="AM122" s="7">
        <v>100</v>
      </c>
      <c r="AN122" s="8">
        <v>0</v>
      </c>
      <c r="AO122" s="31">
        <f t="shared" si="57"/>
        <v>0</v>
      </c>
      <c r="AP122" s="9">
        <f>AVERAGE(AO121:AO123)</f>
        <v>0</v>
      </c>
      <c r="AQ122" s="11"/>
      <c r="AU122" s="6"/>
      <c r="AV122" s="7">
        <v>100</v>
      </c>
      <c r="AW122" s="8">
        <v>0</v>
      </c>
      <c r="AX122" s="31">
        <f t="shared" si="58"/>
        <v>0</v>
      </c>
      <c r="AY122" s="9">
        <f>AVERAGE(AX121:AX123)</f>
        <v>0</v>
      </c>
      <c r="AZ122" s="11"/>
      <c r="BD122" s="6"/>
      <c r="BE122" s="7">
        <v>100</v>
      </c>
      <c r="BF122" s="8">
        <v>0</v>
      </c>
      <c r="BG122" s="31">
        <f t="shared" si="59"/>
        <v>0</v>
      </c>
      <c r="BH122" s="9">
        <f>AVERAGE(BG121:BG123)</f>
        <v>0</v>
      </c>
      <c r="BI122" s="11"/>
      <c r="BM122" s="6"/>
      <c r="BN122" s="7">
        <v>100</v>
      </c>
      <c r="BO122" s="8">
        <v>0</v>
      </c>
      <c r="BP122" s="31">
        <f t="shared" si="60"/>
        <v>0</v>
      </c>
      <c r="BQ122" s="9">
        <f>AVERAGE(BP121:BP123)</f>
        <v>0</v>
      </c>
      <c r="BR122" s="11"/>
    </row>
    <row r="123" spans="2:70" x14ac:dyDescent="0.3">
      <c r="B123" s="6"/>
      <c r="C123" s="7">
        <v>100</v>
      </c>
      <c r="D123" s="8">
        <v>2</v>
      </c>
      <c r="E123" s="53">
        <f t="shared" si="61"/>
        <v>200000000</v>
      </c>
      <c r="F123" s="10"/>
      <c r="G123" s="11"/>
      <c r="K123" s="6"/>
      <c r="L123" s="7">
        <v>100</v>
      </c>
      <c r="M123" s="8">
        <v>2</v>
      </c>
      <c r="N123" s="53">
        <f t="shared" si="62"/>
        <v>200000000</v>
      </c>
      <c r="O123" s="10"/>
      <c r="P123" s="11"/>
      <c r="T123" s="6"/>
      <c r="U123" s="7">
        <v>100</v>
      </c>
      <c r="V123" s="8" t="s">
        <v>0</v>
      </c>
      <c r="W123" s="31" t="e">
        <f t="shared" si="55"/>
        <v>#VALUE!</v>
      </c>
      <c r="X123" s="10"/>
      <c r="Y123" s="11"/>
      <c r="AC123" s="6"/>
      <c r="AD123" s="7">
        <v>100</v>
      </c>
      <c r="AE123" s="8">
        <v>0</v>
      </c>
      <c r="AF123" s="31">
        <f t="shared" si="56"/>
        <v>0</v>
      </c>
      <c r="AG123" s="10"/>
      <c r="AH123" s="11"/>
      <c r="AL123" s="6"/>
      <c r="AM123" s="7">
        <v>100</v>
      </c>
      <c r="AN123" s="8">
        <v>0</v>
      </c>
      <c r="AO123" s="31">
        <f t="shared" si="57"/>
        <v>0</v>
      </c>
      <c r="AP123" s="10"/>
      <c r="AQ123" s="11"/>
      <c r="AU123" s="6"/>
      <c r="AV123" s="7">
        <v>100</v>
      </c>
      <c r="AW123" s="8">
        <v>0</v>
      </c>
      <c r="AX123" s="31">
        <f t="shared" si="58"/>
        <v>0</v>
      </c>
      <c r="AY123" s="10"/>
      <c r="AZ123" s="11"/>
      <c r="BD123" s="6"/>
      <c r="BE123" s="7">
        <v>100</v>
      </c>
      <c r="BF123" s="8">
        <v>0</v>
      </c>
      <c r="BG123" s="31">
        <f t="shared" si="59"/>
        <v>0</v>
      </c>
      <c r="BH123" s="10"/>
      <c r="BI123" s="11"/>
      <c r="BM123" s="6"/>
      <c r="BN123" s="7">
        <v>100</v>
      </c>
      <c r="BO123" s="8">
        <v>0</v>
      </c>
      <c r="BP123" s="31">
        <f t="shared" si="60"/>
        <v>0</v>
      </c>
      <c r="BQ123" s="10"/>
      <c r="BR123" s="11"/>
    </row>
    <row r="124" spans="2:70" x14ac:dyDescent="0.3">
      <c r="B124" s="6"/>
      <c r="C124" s="7">
        <v>1000</v>
      </c>
      <c r="D124" s="8">
        <v>0</v>
      </c>
      <c r="E124" s="53">
        <f t="shared" si="61"/>
        <v>0</v>
      </c>
      <c r="F124" s="10"/>
      <c r="G124" s="11"/>
      <c r="K124" s="6"/>
      <c r="L124" s="7">
        <v>1000</v>
      </c>
      <c r="M124" s="8">
        <v>1</v>
      </c>
      <c r="N124" s="53">
        <f t="shared" si="62"/>
        <v>1000000000</v>
      </c>
      <c r="O124" s="10"/>
      <c r="P124" s="11"/>
      <c r="T124" s="6"/>
      <c r="U124" s="7">
        <v>1000</v>
      </c>
      <c r="V124" s="8">
        <v>1</v>
      </c>
      <c r="W124" s="31">
        <f t="shared" si="55"/>
        <v>100000</v>
      </c>
      <c r="X124" s="10"/>
      <c r="Y124" s="11"/>
      <c r="AC124" s="6"/>
      <c r="AD124" s="7">
        <v>1000</v>
      </c>
      <c r="AE124" s="8">
        <v>0</v>
      </c>
      <c r="AF124" s="31">
        <f t="shared" si="56"/>
        <v>0</v>
      </c>
      <c r="AG124" s="10"/>
      <c r="AH124" s="11"/>
      <c r="AL124" s="6"/>
      <c r="AM124" s="7">
        <v>1000</v>
      </c>
      <c r="AN124" s="8">
        <v>0</v>
      </c>
      <c r="AO124" s="31">
        <f t="shared" si="57"/>
        <v>0</v>
      </c>
      <c r="AP124" s="10"/>
      <c r="AQ124" s="11"/>
      <c r="AU124" s="6"/>
      <c r="AV124" s="7">
        <v>1000</v>
      </c>
      <c r="AW124" s="8">
        <v>0</v>
      </c>
      <c r="AX124" s="31">
        <f t="shared" si="58"/>
        <v>0</v>
      </c>
      <c r="AY124" s="10"/>
      <c r="AZ124" s="11"/>
      <c r="BD124" s="6"/>
      <c r="BE124" s="7">
        <v>1000</v>
      </c>
      <c r="BF124" s="8">
        <v>0</v>
      </c>
      <c r="BG124" s="31">
        <f t="shared" si="59"/>
        <v>0</v>
      </c>
      <c r="BH124" s="10"/>
      <c r="BI124" s="11"/>
      <c r="BM124" s="6"/>
      <c r="BN124" s="7">
        <v>1000</v>
      </c>
      <c r="BO124" s="8">
        <v>0</v>
      </c>
      <c r="BP124" s="31">
        <f t="shared" si="60"/>
        <v>0</v>
      </c>
      <c r="BQ124" s="10"/>
      <c r="BR124" s="11"/>
    </row>
    <row r="125" spans="2:70" x14ac:dyDescent="0.3">
      <c r="B125" s="6"/>
      <c r="C125" s="7">
        <v>1000</v>
      </c>
      <c r="D125" s="8">
        <v>1</v>
      </c>
      <c r="E125" s="53">
        <f t="shared" si="61"/>
        <v>1000000000</v>
      </c>
      <c r="F125" s="9">
        <f>AVERAGE(E124:E126)</f>
        <v>333333333.33333331</v>
      </c>
      <c r="G125" s="11"/>
      <c r="K125" s="6"/>
      <c r="L125" s="7">
        <v>1000</v>
      </c>
      <c r="M125" s="8">
        <v>1</v>
      </c>
      <c r="N125" s="53">
        <f t="shared" si="62"/>
        <v>1000000000</v>
      </c>
      <c r="O125" s="9">
        <f>AVERAGE(N124:N126)</f>
        <v>1000000000</v>
      </c>
      <c r="P125" s="11"/>
      <c r="T125" s="6"/>
      <c r="U125" s="7">
        <v>1000</v>
      </c>
      <c r="V125" s="8">
        <v>0</v>
      </c>
      <c r="W125" s="31">
        <f t="shared" si="55"/>
        <v>0</v>
      </c>
      <c r="X125" s="9">
        <f>AVERAGE(W124:W126)</f>
        <v>100000</v>
      </c>
      <c r="Y125" s="11"/>
      <c r="AC125" s="6"/>
      <c r="AD125" s="7">
        <v>1000</v>
      </c>
      <c r="AE125" s="8">
        <v>0</v>
      </c>
      <c r="AF125" s="31">
        <f t="shared" si="56"/>
        <v>0</v>
      </c>
      <c r="AG125" s="9">
        <f>AVERAGE(AF124:AF126)</f>
        <v>0</v>
      </c>
      <c r="AH125" s="11"/>
      <c r="AL125" s="6"/>
      <c r="AM125" s="7">
        <v>1000</v>
      </c>
      <c r="AN125" s="8">
        <v>0</v>
      </c>
      <c r="AO125" s="31">
        <f t="shared" si="57"/>
        <v>0</v>
      </c>
      <c r="AP125" s="9">
        <f>AVERAGE(AO124:AO126)</f>
        <v>0</v>
      </c>
      <c r="AQ125" s="11"/>
      <c r="AU125" s="6"/>
      <c r="AV125" s="7">
        <v>1000</v>
      </c>
      <c r="AW125" s="8">
        <v>0</v>
      </c>
      <c r="AX125" s="31">
        <f t="shared" si="58"/>
        <v>0</v>
      </c>
      <c r="AY125" s="9">
        <f>AVERAGE(AX124:AX126)</f>
        <v>0</v>
      </c>
      <c r="AZ125" s="11"/>
      <c r="BD125" s="6"/>
      <c r="BE125" s="7">
        <v>1000</v>
      </c>
      <c r="BF125" s="8">
        <v>0</v>
      </c>
      <c r="BG125" s="31">
        <f t="shared" si="59"/>
        <v>0</v>
      </c>
      <c r="BH125" s="9">
        <f>AVERAGE(BG124:BG126)</f>
        <v>0</v>
      </c>
      <c r="BI125" s="11"/>
      <c r="BM125" s="6"/>
      <c r="BN125" s="7">
        <v>1000</v>
      </c>
      <c r="BO125" s="8">
        <v>0</v>
      </c>
      <c r="BP125" s="31">
        <f t="shared" si="60"/>
        <v>0</v>
      </c>
      <c r="BQ125" s="9">
        <f>AVERAGE(BP124:BP126)</f>
        <v>0</v>
      </c>
      <c r="BR125" s="11"/>
    </row>
    <row r="126" spans="2:70" x14ac:dyDescent="0.3">
      <c r="B126" s="6"/>
      <c r="C126" s="7">
        <v>1000</v>
      </c>
      <c r="D126" s="8">
        <v>0</v>
      </c>
      <c r="E126" s="53">
        <f t="shared" si="61"/>
        <v>0</v>
      </c>
      <c r="F126" s="10"/>
      <c r="G126" s="11"/>
      <c r="K126" s="6"/>
      <c r="L126" s="7">
        <v>1000</v>
      </c>
      <c r="M126" s="8">
        <v>1</v>
      </c>
      <c r="N126" s="53">
        <f t="shared" si="62"/>
        <v>1000000000</v>
      </c>
      <c r="O126" s="10"/>
      <c r="P126" s="11"/>
      <c r="T126" s="6"/>
      <c r="U126" s="7">
        <v>1000</v>
      </c>
      <c r="V126" s="8">
        <v>2</v>
      </c>
      <c r="W126" s="31">
        <f t="shared" si="55"/>
        <v>200000</v>
      </c>
      <c r="X126" s="10"/>
      <c r="Y126" s="11"/>
      <c r="AC126" s="6"/>
      <c r="AD126" s="7">
        <v>1000</v>
      </c>
      <c r="AE126" s="8">
        <v>0</v>
      </c>
      <c r="AF126" s="31">
        <f t="shared" si="56"/>
        <v>0</v>
      </c>
      <c r="AG126" s="10"/>
      <c r="AH126" s="11"/>
      <c r="AL126" s="6"/>
      <c r="AM126" s="7">
        <v>1000</v>
      </c>
      <c r="AN126" s="8">
        <v>0</v>
      </c>
      <c r="AO126" s="31">
        <f t="shared" si="57"/>
        <v>0</v>
      </c>
      <c r="AP126" s="10"/>
      <c r="AQ126" s="11"/>
      <c r="AU126" s="6"/>
      <c r="AV126" s="7">
        <v>1000</v>
      </c>
      <c r="AW126" s="8">
        <v>0</v>
      </c>
      <c r="AX126" s="31">
        <f t="shared" si="58"/>
        <v>0</v>
      </c>
      <c r="AY126" s="10"/>
      <c r="AZ126" s="11"/>
      <c r="BD126" s="6"/>
      <c r="BE126" s="7">
        <v>1000</v>
      </c>
      <c r="BF126" s="8">
        <v>0</v>
      </c>
      <c r="BG126" s="31">
        <f t="shared" si="59"/>
        <v>0</v>
      </c>
      <c r="BH126" s="10"/>
      <c r="BI126" s="11"/>
      <c r="BM126" s="6"/>
      <c r="BN126" s="7">
        <v>1000</v>
      </c>
      <c r="BO126" s="8">
        <v>0</v>
      </c>
      <c r="BP126" s="31">
        <f t="shared" si="60"/>
        <v>0</v>
      </c>
      <c r="BQ126" s="10"/>
      <c r="BR126" s="11"/>
    </row>
    <row r="127" spans="2:70" x14ac:dyDescent="0.3">
      <c r="B127" s="6"/>
      <c r="C127" s="7">
        <v>10000</v>
      </c>
      <c r="D127" s="8">
        <v>0</v>
      </c>
      <c r="E127" s="53">
        <f t="shared" si="61"/>
        <v>0</v>
      </c>
      <c r="F127" s="10"/>
      <c r="G127" s="11"/>
      <c r="K127" s="6"/>
      <c r="L127" s="7">
        <v>10000</v>
      </c>
      <c r="M127" s="8">
        <v>0</v>
      </c>
      <c r="N127" s="53">
        <f t="shared" si="62"/>
        <v>0</v>
      </c>
      <c r="O127" s="10"/>
      <c r="P127" s="11"/>
      <c r="T127" s="6"/>
      <c r="U127" s="7">
        <v>10000</v>
      </c>
      <c r="V127" s="8">
        <v>1</v>
      </c>
      <c r="W127" s="31">
        <f t="shared" si="55"/>
        <v>1000000</v>
      </c>
      <c r="X127" s="10"/>
      <c r="Y127" s="11"/>
      <c r="AC127" s="6"/>
      <c r="AD127" s="7">
        <v>10000</v>
      </c>
      <c r="AE127" s="8">
        <v>0</v>
      </c>
      <c r="AF127" s="31">
        <f t="shared" si="56"/>
        <v>0</v>
      </c>
      <c r="AG127" s="10"/>
      <c r="AH127" s="11"/>
      <c r="AL127" s="6"/>
      <c r="AM127" s="7">
        <v>10000</v>
      </c>
      <c r="AN127" s="8">
        <v>0</v>
      </c>
      <c r="AO127" s="31">
        <f t="shared" si="57"/>
        <v>0</v>
      </c>
      <c r="AP127" s="10"/>
      <c r="AQ127" s="11"/>
      <c r="AU127" s="6"/>
      <c r="AV127" s="7">
        <v>10000</v>
      </c>
      <c r="AW127" s="8">
        <v>0</v>
      </c>
      <c r="AX127" s="31">
        <f t="shared" si="58"/>
        <v>0</v>
      </c>
      <c r="AY127" s="10"/>
      <c r="AZ127" s="11"/>
      <c r="BD127" s="6"/>
      <c r="BE127" s="7">
        <v>10000</v>
      </c>
      <c r="BF127" s="8">
        <v>0</v>
      </c>
      <c r="BG127" s="31">
        <f t="shared" si="59"/>
        <v>0</v>
      </c>
      <c r="BH127" s="10"/>
      <c r="BI127" s="11"/>
      <c r="BM127" s="6"/>
      <c r="BN127" s="7">
        <v>10000</v>
      </c>
      <c r="BO127" s="8">
        <v>0</v>
      </c>
      <c r="BP127" s="31">
        <f t="shared" si="60"/>
        <v>0</v>
      </c>
      <c r="BQ127" s="10"/>
      <c r="BR127" s="11"/>
    </row>
    <row r="128" spans="2:70" x14ac:dyDescent="0.3">
      <c r="B128" s="6"/>
      <c r="C128" s="7">
        <v>10000</v>
      </c>
      <c r="D128" s="8">
        <v>0</v>
      </c>
      <c r="E128" s="53">
        <f t="shared" si="61"/>
        <v>0</v>
      </c>
      <c r="F128" s="9">
        <f>AVERAGE(E127:E129)</f>
        <v>0</v>
      </c>
      <c r="G128" s="11"/>
      <c r="K128" s="6"/>
      <c r="L128" s="7">
        <v>10000</v>
      </c>
      <c r="M128" s="8">
        <v>0</v>
      </c>
      <c r="N128" s="53">
        <f t="shared" si="62"/>
        <v>0</v>
      </c>
      <c r="O128" s="9">
        <f>AVERAGE(N127:N129)</f>
        <v>0</v>
      </c>
      <c r="P128" s="11"/>
      <c r="T128" s="6"/>
      <c r="U128" s="7">
        <v>10000</v>
      </c>
      <c r="V128" s="8">
        <v>0</v>
      </c>
      <c r="W128" s="31">
        <f t="shared" si="55"/>
        <v>0</v>
      </c>
      <c r="X128" s="9">
        <f>AVERAGE(W127:W129)</f>
        <v>333333.33333333331</v>
      </c>
      <c r="Y128" s="11"/>
      <c r="AC128" s="6"/>
      <c r="AD128" s="7">
        <v>10000</v>
      </c>
      <c r="AE128" s="8">
        <v>0</v>
      </c>
      <c r="AF128" s="31">
        <f t="shared" si="56"/>
        <v>0</v>
      </c>
      <c r="AG128" s="9">
        <f>AVERAGE(AF127:AF129)</f>
        <v>0</v>
      </c>
      <c r="AH128" s="11"/>
      <c r="AL128" s="6"/>
      <c r="AM128" s="7">
        <v>10000</v>
      </c>
      <c r="AN128" s="8">
        <v>0</v>
      </c>
      <c r="AO128" s="31">
        <f t="shared" si="57"/>
        <v>0</v>
      </c>
      <c r="AP128" s="9">
        <f>AVERAGE(AO127:AO129)</f>
        <v>0</v>
      </c>
      <c r="AQ128" s="11"/>
      <c r="AU128" s="6"/>
      <c r="AV128" s="7">
        <v>10000</v>
      </c>
      <c r="AW128" s="8">
        <v>0</v>
      </c>
      <c r="AX128" s="31">
        <f t="shared" si="58"/>
        <v>0</v>
      </c>
      <c r="AY128" s="9">
        <f>AVERAGE(AX127:AX129)</f>
        <v>0</v>
      </c>
      <c r="AZ128" s="11"/>
      <c r="BD128" s="6"/>
      <c r="BE128" s="7">
        <v>10000</v>
      </c>
      <c r="BF128" s="8">
        <v>0</v>
      </c>
      <c r="BG128" s="31">
        <f t="shared" si="59"/>
        <v>0</v>
      </c>
      <c r="BH128" s="9">
        <f>AVERAGE(BG127:BG129)</f>
        <v>0</v>
      </c>
      <c r="BI128" s="11"/>
      <c r="BM128" s="6"/>
      <c r="BN128" s="7">
        <v>10000</v>
      </c>
      <c r="BO128" s="8">
        <v>0</v>
      </c>
      <c r="BP128" s="31">
        <f t="shared" si="60"/>
        <v>0</v>
      </c>
      <c r="BQ128" s="9">
        <f>AVERAGE(BP127:BP129)</f>
        <v>0</v>
      </c>
      <c r="BR128" s="11"/>
    </row>
    <row r="129" spans="2:70" x14ac:dyDescent="0.3">
      <c r="B129" s="6"/>
      <c r="C129" s="7">
        <v>10000</v>
      </c>
      <c r="D129" s="8">
        <v>0</v>
      </c>
      <c r="E129" s="53">
        <f t="shared" si="61"/>
        <v>0</v>
      </c>
      <c r="F129" s="10"/>
      <c r="G129" s="11"/>
      <c r="K129" s="6"/>
      <c r="L129" s="7">
        <v>10000</v>
      </c>
      <c r="M129" s="8">
        <v>0</v>
      </c>
      <c r="N129" s="53">
        <f t="shared" si="62"/>
        <v>0</v>
      </c>
      <c r="O129" s="10"/>
      <c r="P129" s="11"/>
      <c r="T129" s="6"/>
      <c r="U129" s="7">
        <v>10000</v>
      </c>
      <c r="V129" s="8">
        <v>0</v>
      </c>
      <c r="W129" s="31">
        <f t="shared" si="55"/>
        <v>0</v>
      </c>
      <c r="X129" s="10"/>
      <c r="Y129" s="11"/>
      <c r="AC129" s="6"/>
      <c r="AD129" s="7">
        <v>10000</v>
      </c>
      <c r="AE129" s="8">
        <v>0</v>
      </c>
      <c r="AF129" s="31">
        <f t="shared" si="56"/>
        <v>0</v>
      </c>
      <c r="AG129" s="10"/>
      <c r="AH129" s="11"/>
      <c r="AL129" s="6"/>
      <c r="AM129" s="7">
        <v>10000</v>
      </c>
      <c r="AN129" s="8">
        <v>0</v>
      </c>
      <c r="AO129" s="31">
        <f t="shared" si="57"/>
        <v>0</v>
      </c>
      <c r="AP129" s="10"/>
      <c r="AQ129" s="11"/>
      <c r="AU129" s="6"/>
      <c r="AV129" s="7">
        <v>10000</v>
      </c>
      <c r="AW129" s="8">
        <v>0</v>
      </c>
      <c r="AX129" s="31">
        <f t="shared" si="58"/>
        <v>0</v>
      </c>
      <c r="AY129" s="10"/>
      <c r="AZ129" s="11"/>
      <c r="BD129" s="6"/>
      <c r="BE129" s="7">
        <v>10000</v>
      </c>
      <c r="BF129" s="8">
        <v>0</v>
      </c>
      <c r="BG129" s="31">
        <f t="shared" si="59"/>
        <v>0</v>
      </c>
      <c r="BH129" s="10"/>
      <c r="BI129" s="11"/>
      <c r="BM129" s="6"/>
      <c r="BN129" s="7">
        <v>10000</v>
      </c>
      <c r="BO129" s="8">
        <v>0</v>
      </c>
      <c r="BP129" s="31">
        <f t="shared" si="60"/>
        <v>0</v>
      </c>
      <c r="BQ129" s="10"/>
      <c r="BR129" s="11"/>
    </row>
    <row r="130" spans="2:70" x14ac:dyDescent="0.3">
      <c r="B130" s="6"/>
      <c r="C130" s="7">
        <v>100000</v>
      </c>
      <c r="D130" s="8">
        <v>0</v>
      </c>
      <c r="E130" s="53">
        <f t="shared" si="61"/>
        <v>0</v>
      </c>
      <c r="F130" s="10"/>
      <c r="G130" s="11"/>
      <c r="K130" s="6"/>
      <c r="L130" s="7">
        <v>100000</v>
      </c>
      <c r="M130" s="8">
        <v>0</v>
      </c>
      <c r="N130" s="53">
        <f t="shared" si="62"/>
        <v>0</v>
      </c>
      <c r="O130" s="10"/>
      <c r="P130" s="11"/>
      <c r="T130" s="6"/>
      <c r="U130" s="7">
        <v>100000</v>
      </c>
      <c r="V130" s="8">
        <v>0</v>
      </c>
      <c r="W130" s="31">
        <f t="shared" si="55"/>
        <v>0</v>
      </c>
      <c r="X130" s="10"/>
      <c r="Y130" s="11"/>
      <c r="AC130" s="6"/>
      <c r="AD130" s="7">
        <v>100000</v>
      </c>
      <c r="AE130" s="8">
        <v>0</v>
      </c>
      <c r="AF130" s="31">
        <f t="shared" si="56"/>
        <v>0</v>
      </c>
      <c r="AG130" s="10"/>
      <c r="AH130" s="11"/>
      <c r="AL130" s="6"/>
      <c r="AM130" s="7">
        <v>100000</v>
      </c>
      <c r="AN130" s="8">
        <v>0</v>
      </c>
      <c r="AO130" s="31">
        <f t="shared" si="57"/>
        <v>0</v>
      </c>
      <c r="AP130" s="10"/>
      <c r="AQ130" s="11"/>
      <c r="AU130" s="6"/>
      <c r="AV130" s="7">
        <v>100000</v>
      </c>
      <c r="AW130" s="8">
        <v>0</v>
      </c>
      <c r="AX130" s="31">
        <f t="shared" si="58"/>
        <v>0</v>
      </c>
      <c r="AY130" s="10"/>
      <c r="AZ130" s="11"/>
      <c r="BD130" s="6"/>
      <c r="BE130" s="7">
        <v>100000</v>
      </c>
      <c r="BF130" s="8">
        <v>0</v>
      </c>
      <c r="BG130" s="31">
        <f t="shared" si="59"/>
        <v>0</v>
      </c>
      <c r="BH130" s="10"/>
      <c r="BI130" s="11"/>
      <c r="BM130" s="6"/>
      <c r="BN130" s="7">
        <v>100000</v>
      </c>
      <c r="BO130" s="8">
        <v>0</v>
      </c>
      <c r="BP130" s="31">
        <f t="shared" si="60"/>
        <v>0</v>
      </c>
      <c r="BQ130" s="10"/>
      <c r="BR130" s="11"/>
    </row>
    <row r="131" spans="2:70" x14ac:dyDescent="0.3">
      <c r="B131" s="6"/>
      <c r="C131" s="7">
        <v>100000</v>
      </c>
      <c r="D131" s="8">
        <v>0</v>
      </c>
      <c r="E131" s="53">
        <f t="shared" si="61"/>
        <v>0</v>
      </c>
      <c r="F131" s="9">
        <f>AVERAGE(E130:E132)</f>
        <v>0</v>
      </c>
      <c r="G131" s="11"/>
      <c r="K131" s="6"/>
      <c r="L131" s="7">
        <v>100000</v>
      </c>
      <c r="M131" s="8">
        <v>0</v>
      </c>
      <c r="N131" s="53">
        <f t="shared" si="62"/>
        <v>0</v>
      </c>
      <c r="O131" s="9">
        <f>AVERAGE(N130:N132)</f>
        <v>0</v>
      </c>
      <c r="P131" s="11"/>
      <c r="T131" s="6"/>
      <c r="U131" s="7">
        <v>100000</v>
      </c>
      <c r="V131" s="8">
        <v>0</v>
      </c>
      <c r="W131" s="31">
        <f t="shared" si="55"/>
        <v>0</v>
      </c>
      <c r="X131" s="9">
        <f>AVERAGE(W130:W132)</f>
        <v>0</v>
      </c>
      <c r="Y131" s="11"/>
      <c r="AC131" s="6"/>
      <c r="AD131" s="7">
        <v>100000</v>
      </c>
      <c r="AE131" s="8">
        <v>0</v>
      </c>
      <c r="AF131" s="31">
        <f t="shared" si="56"/>
        <v>0</v>
      </c>
      <c r="AG131" s="9">
        <f>AVERAGE(AF130:AF132)</f>
        <v>0</v>
      </c>
      <c r="AH131" s="11"/>
      <c r="AL131" s="6"/>
      <c r="AM131" s="7">
        <v>100000</v>
      </c>
      <c r="AN131" s="8">
        <v>0</v>
      </c>
      <c r="AO131" s="31">
        <f t="shared" si="57"/>
        <v>0</v>
      </c>
      <c r="AP131" s="9">
        <f>AVERAGE(AO130:AO132)</f>
        <v>0</v>
      </c>
      <c r="AQ131" s="11"/>
      <c r="AU131" s="6"/>
      <c r="AV131" s="7">
        <v>100000</v>
      </c>
      <c r="AW131" s="8">
        <v>0</v>
      </c>
      <c r="AX131" s="31">
        <f t="shared" si="58"/>
        <v>0</v>
      </c>
      <c r="AY131" s="9">
        <f>AVERAGE(AX130:AX132)</f>
        <v>0</v>
      </c>
      <c r="AZ131" s="11"/>
      <c r="BD131" s="6"/>
      <c r="BE131" s="7">
        <v>100000</v>
      </c>
      <c r="BF131" s="8">
        <v>0</v>
      </c>
      <c r="BG131" s="31">
        <f t="shared" si="59"/>
        <v>0</v>
      </c>
      <c r="BH131" s="9">
        <f>AVERAGE(BG130:BG132)</f>
        <v>0</v>
      </c>
      <c r="BI131" s="11"/>
      <c r="BM131" s="6"/>
      <c r="BN131" s="7">
        <v>100000</v>
      </c>
      <c r="BO131" s="8">
        <v>0</v>
      </c>
      <c r="BP131" s="31">
        <f t="shared" si="60"/>
        <v>0</v>
      </c>
      <c r="BQ131" s="9">
        <f>AVERAGE(BP130:BP132)</f>
        <v>0</v>
      </c>
      <c r="BR131" s="11"/>
    </row>
    <row r="132" spans="2:70" ht="15" thickBot="1" x14ac:dyDescent="0.35">
      <c r="B132" s="6"/>
      <c r="C132" s="7">
        <v>100000</v>
      </c>
      <c r="D132" s="8">
        <v>0</v>
      </c>
      <c r="E132" s="54">
        <f t="shared" si="61"/>
        <v>0</v>
      </c>
      <c r="F132" s="10"/>
      <c r="G132" s="11"/>
      <c r="K132" s="6"/>
      <c r="L132" s="7">
        <v>100000</v>
      </c>
      <c r="M132" s="8">
        <v>0</v>
      </c>
      <c r="N132" s="54">
        <f t="shared" si="62"/>
        <v>0</v>
      </c>
      <c r="O132" s="10"/>
      <c r="P132" s="11"/>
      <c r="T132" s="6"/>
      <c r="U132" s="7">
        <v>100000</v>
      </c>
      <c r="V132" s="8">
        <v>0</v>
      </c>
      <c r="W132" s="12">
        <f t="shared" si="55"/>
        <v>0</v>
      </c>
      <c r="X132" s="10"/>
      <c r="Y132" s="11"/>
      <c r="AC132" s="6"/>
      <c r="AD132" s="7">
        <v>100000</v>
      </c>
      <c r="AE132" s="8">
        <v>0</v>
      </c>
      <c r="AF132" s="12">
        <f t="shared" si="56"/>
        <v>0</v>
      </c>
      <c r="AG132" s="10"/>
      <c r="AH132" s="11"/>
      <c r="AL132" s="6"/>
      <c r="AM132" s="7">
        <v>100000</v>
      </c>
      <c r="AN132" s="8">
        <v>0</v>
      </c>
      <c r="AO132" s="12">
        <f t="shared" si="57"/>
        <v>0</v>
      </c>
      <c r="AP132" s="10"/>
      <c r="AQ132" s="11"/>
      <c r="AU132" s="6"/>
      <c r="AV132" s="7">
        <v>100000</v>
      </c>
      <c r="AW132" s="8">
        <v>0</v>
      </c>
      <c r="AX132" s="12">
        <f t="shared" si="58"/>
        <v>0</v>
      </c>
      <c r="AY132" s="10"/>
      <c r="AZ132" s="11"/>
      <c r="BD132" s="6"/>
      <c r="BE132" s="7">
        <v>100000</v>
      </c>
      <c r="BF132" s="8">
        <v>0</v>
      </c>
      <c r="BG132" s="12">
        <f t="shared" si="59"/>
        <v>0</v>
      </c>
      <c r="BH132" s="10"/>
      <c r="BI132" s="11"/>
      <c r="BM132" s="6"/>
      <c r="BN132" s="7">
        <v>100000</v>
      </c>
      <c r="BO132" s="8">
        <v>0</v>
      </c>
      <c r="BP132" s="12">
        <f t="shared" si="60"/>
        <v>0</v>
      </c>
      <c r="BQ132" s="10"/>
      <c r="BR132" s="11"/>
    </row>
    <row r="133" spans="2:70" ht="15" thickTop="1" x14ac:dyDescent="0.3">
      <c r="B133" s="13">
        <v>24</v>
      </c>
      <c r="C133" s="21">
        <v>1</v>
      </c>
      <c r="D133" s="14" t="s">
        <v>0</v>
      </c>
      <c r="E133" s="52" t="e">
        <f>C133*100*D133*10000</f>
        <v>#VALUE!</v>
      </c>
      <c r="F133" s="15"/>
      <c r="G133" s="42"/>
      <c r="K133" s="13">
        <v>24</v>
      </c>
      <c r="L133" s="21">
        <v>1</v>
      </c>
      <c r="M133" s="14" t="s">
        <v>0</v>
      </c>
      <c r="N133" s="52" t="e">
        <f>L133*100*M133*10000</f>
        <v>#VALUE!</v>
      </c>
      <c r="O133" s="15"/>
      <c r="P133" s="42"/>
      <c r="T133" s="13">
        <v>24</v>
      </c>
      <c r="U133" s="21">
        <v>1</v>
      </c>
      <c r="V133" s="14" t="s">
        <v>0</v>
      </c>
      <c r="W133" s="31" t="e">
        <f>U133*100*V133</f>
        <v>#VALUE!</v>
      </c>
      <c r="X133" s="15"/>
      <c r="Y133" s="42"/>
      <c r="AC133" s="13">
        <v>24</v>
      </c>
      <c r="AD133" s="21">
        <v>1</v>
      </c>
      <c r="AE133" s="14">
        <v>0</v>
      </c>
      <c r="AF133" s="31">
        <f>AD133*100*AE133</f>
        <v>0</v>
      </c>
      <c r="AG133" s="15"/>
      <c r="AH133" s="42"/>
      <c r="AL133" s="13">
        <v>24</v>
      </c>
      <c r="AM133" s="21">
        <v>1</v>
      </c>
      <c r="AN133" s="14">
        <v>0</v>
      </c>
      <c r="AO133" s="31">
        <f>AM133*100*AN133</f>
        <v>0</v>
      </c>
      <c r="AP133" s="15"/>
      <c r="AQ133" s="42"/>
      <c r="AU133" s="13">
        <v>24</v>
      </c>
      <c r="AV133" s="21">
        <v>1</v>
      </c>
      <c r="AW133" s="14">
        <v>0</v>
      </c>
      <c r="AX133" s="31">
        <f>AV133*100*AW133</f>
        <v>0</v>
      </c>
      <c r="AY133" s="15"/>
      <c r="AZ133" s="42"/>
      <c r="BD133" s="13">
        <v>24</v>
      </c>
      <c r="BE133" s="21">
        <v>1</v>
      </c>
      <c r="BF133" s="14">
        <v>0</v>
      </c>
      <c r="BG133" s="31">
        <f>BE133*100*BF133</f>
        <v>0</v>
      </c>
      <c r="BH133" s="15"/>
      <c r="BI133" s="42"/>
      <c r="BM133" s="13">
        <v>24</v>
      </c>
      <c r="BN133" s="21">
        <v>1</v>
      </c>
      <c r="BO133" s="14">
        <v>0</v>
      </c>
      <c r="BP133" s="31">
        <f>BN133*100*BO133</f>
        <v>0</v>
      </c>
      <c r="BQ133" s="15"/>
      <c r="BR133" s="42"/>
    </row>
    <row r="134" spans="2:70" x14ac:dyDescent="0.3">
      <c r="B134" s="6"/>
      <c r="C134" s="7">
        <v>1</v>
      </c>
      <c r="D134" s="8" t="s">
        <v>0</v>
      </c>
      <c r="E134" s="53" t="e">
        <f>C134*100*D134*10000</f>
        <v>#VALUE!</v>
      </c>
      <c r="F134" s="9" t="e">
        <f>AVERAGE(E133:E135)</f>
        <v>#VALUE!</v>
      </c>
      <c r="G134" s="11"/>
      <c r="K134" s="6"/>
      <c r="L134" s="7">
        <v>1</v>
      </c>
      <c r="M134" s="8" t="s">
        <v>0</v>
      </c>
      <c r="N134" s="53" t="e">
        <f>L134*100*M134*10000</f>
        <v>#VALUE!</v>
      </c>
      <c r="O134" s="9" t="e">
        <f>AVERAGE(N133:N135)</f>
        <v>#VALUE!</v>
      </c>
      <c r="P134" s="11"/>
      <c r="T134" s="6"/>
      <c r="U134" s="7">
        <v>1</v>
      </c>
      <c r="V134" s="8" t="s">
        <v>0</v>
      </c>
      <c r="W134" s="31" t="e">
        <f t="shared" ref="W134:W150" si="63">U134*100*V134</f>
        <v>#VALUE!</v>
      </c>
      <c r="X134" s="9" t="e">
        <f>AVERAGE(W133:W135)</f>
        <v>#VALUE!</v>
      </c>
      <c r="Y134" s="11"/>
      <c r="AC134" s="6"/>
      <c r="AD134" s="7">
        <v>1</v>
      </c>
      <c r="AE134" s="8">
        <v>0</v>
      </c>
      <c r="AF134" s="31">
        <f t="shared" ref="AF134:AF150" si="64">AD134*100*AE134</f>
        <v>0</v>
      </c>
      <c r="AG134" s="9">
        <f>AVERAGE(AF133:AF135)</f>
        <v>0</v>
      </c>
      <c r="AH134" s="11"/>
      <c r="AL134" s="6"/>
      <c r="AM134" s="7">
        <v>1</v>
      </c>
      <c r="AN134" s="8">
        <v>0</v>
      </c>
      <c r="AO134" s="31">
        <f t="shared" ref="AO134:AO150" si="65">AM134*100*AN134</f>
        <v>0</v>
      </c>
      <c r="AP134" s="9">
        <f>AVERAGE(AO133:AO135)</f>
        <v>0</v>
      </c>
      <c r="AQ134" s="11"/>
      <c r="AU134" s="6"/>
      <c r="AV134" s="7">
        <v>1</v>
      </c>
      <c r="AW134" s="8">
        <v>0</v>
      </c>
      <c r="AX134" s="31">
        <f t="shared" ref="AX134:AX150" si="66">AV134*100*AW134</f>
        <v>0</v>
      </c>
      <c r="AY134" s="9">
        <f>AVERAGE(AX133:AX135)</f>
        <v>0</v>
      </c>
      <c r="AZ134" s="11"/>
      <c r="BD134" s="6"/>
      <c r="BE134" s="7">
        <v>1</v>
      </c>
      <c r="BF134" s="8">
        <v>0</v>
      </c>
      <c r="BG134" s="31">
        <f t="shared" ref="BG134:BG150" si="67">BE134*100*BF134</f>
        <v>0</v>
      </c>
      <c r="BH134" s="9">
        <f>AVERAGE(BG133:BG135)</f>
        <v>0</v>
      </c>
      <c r="BI134" s="11"/>
      <c r="BM134" s="6"/>
      <c r="BN134" s="7">
        <v>1</v>
      </c>
      <c r="BO134" s="8">
        <v>0</v>
      </c>
      <c r="BP134" s="31">
        <f t="shared" ref="BP134:BP150" si="68">BN134*100*BO134</f>
        <v>0</v>
      </c>
      <c r="BQ134" s="9">
        <f>AVERAGE(BP133:BP135)</f>
        <v>0</v>
      </c>
      <c r="BR134" s="11"/>
    </row>
    <row r="135" spans="2:70" x14ac:dyDescent="0.3">
      <c r="B135" s="6"/>
      <c r="C135" s="7">
        <v>1</v>
      </c>
      <c r="D135" s="8" t="s">
        <v>0</v>
      </c>
      <c r="E135" s="53" t="e">
        <f t="shared" ref="E135:E150" si="69">C135*100*D135*10000</f>
        <v>#VALUE!</v>
      </c>
      <c r="F135" s="10"/>
      <c r="G135" s="11"/>
      <c r="K135" s="6"/>
      <c r="L135" s="7">
        <v>1</v>
      </c>
      <c r="M135" s="8" t="s">
        <v>0</v>
      </c>
      <c r="N135" s="53" t="e">
        <f t="shared" ref="N135:N150" si="70">L135*100*M135*10000</f>
        <v>#VALUE!</v>
      </c>
      <c r="O135" s="10"/>
      <c r="P135" s="11"/>
      <c r="T135" s="6"/>
      <c r="U135" s="7">
        <v>1</v>
      </c>
      <c r="V135" s="8" t="s">
        <v>0</v>
      </c>
      <c r="W135" s="31" t="e">
        <f t="shared" si="63"/>
        <v>#VALUE!</v>
      </c>
      <c r="X135" s="10"/>
      <c r="Y135" s="11"/>
      <c r="AC135" s="6"/>
      <c r="AD135" s="7">
        <v>1</v>
      </c>
      <c r="AE135" s="8">
        <v>0</v>
      </c>
      <c r="AF135" s="31">
        <f t="shared" si="64"/>
        <v>0</v>
      </c>
      <c r="AG135" s="10"/>
      <c r="AH135" s="11"/>
      <c r="AL135" s="6"/>
      <c r="AM135" s="7">
        <v>1</v>
      </c>
      <c r="AN135" s="8">
        <v>0</v>
      </c>
      <c r="AO135" s="31">
        <f t="shared" si="65"/>
        <v>0</v>
      </c>
      <c r="AP135" s="10"/>
      <c r="AQ135" s="11"/>
      <c r="AU135" s="6"/>
      <c r="AV135" s="7">
        <v>1</v>
      </c>
      <c r="AW135" s="8">
        <v>0</v>
      </c>
      <c r="AX135" s="31">
        <f t="shared" si="66"/>
        <v>0</v>
      </c>
      <c r="AY135" s="10"/>
      <c r="AZ135" s="11"/>
      <c r="BD135" s="6"/>
      <c r="BE135" s="7">
        <v>1</v>
      </c>
      <c r="BF135" s="8">
        <v>0</v>
      </c>
      <c r="BG135" s="31">
        <f t="shared" si="67"/>
        <v>0</v>
      </c>
      <c r="BH135" s="10"/>
      <c r="BI135" s="11"/>
      <c r="BM135" s="6"/>
      <c r="BN135" s="7">
        <v>1</v>
      </c>
      <c r="BO135" s="8">
        <v>0</v>
      </c>
      <c r="BP135" s="31">
        <f t="shared" si="68"/>
        <v>0</v>
      </c>
      <c r="BQ135" s="10"/>
      <c r="BR135" s="11"/>
    </row>
    <row r="136" spans="2:70" x14ac:dyDescent="0.3">
      <c r="B136" s="6"/>
      <c r="C136" s="7">
        <v>10</v>
      </c>
      <c r="D136" s="8" t="s">
        <v>0</v>
      </c>
      <c r="E136" s="53" t="e">
        <f t="shared" si="69"/>
        <v>#VALUE!</v>
      </c>
      <c r="F136" s="10"/>
      <c r="G136" s="11"/>
      <c r="K136" s="6"/>
      <c r="L136" s="7">
        <v>10</v>
      </c>
      <c r="M136" s="8" t="s">
        <v>0</v>
      </c>
      <c r="N136" s="53" t="e">
        <f t="shared" si="70"/>
        <v>#VALUE!</v>
      </c>
      <c r="O136" s="10"/>
      <c r="P136" s="11"/>
      <c r="T136" s="6"/>
      <c r="U136" s="7">
        <v>10</v>
      </c>
      <c r="V136" s="8" t="s">
        <v>0</v>
      </c>
      <c r="W136" s="31" t="e">
        <f t="shared" si="63"/>
        <v>#VALUE!</v>
      </c>
      <c r="X136" s="10"/>
      <c r="Y136" s="11"/>
      <c r="AC136" s="6"/>
      <c r="AD136" s="7">
        <v>10</v>
      </c>
      <c r="AE136" s="8">
        <v>0</v>
      </c>
      <c r="AF136" s="31">
        <f t="shared" si="64"/>
        <v>0</v>
      </c>
      <c r="AG136" s="10"/>
      <c r="AH136" s="11"/>
      <c r="AL136" s="6"/>
      <c r="AM136" s="7">
        <v>10</v>
      </c>
      <c r="AN136" s="8">
        <v>0</v>
      </c>
      <c r="AO136" s="31">
        <f t="shared" si="65"/>
        <v>0</v>
      </c>
      <c r="AP136" s="10"/>
      <c r="AQ136" s="11"/>
      <c r="AU136" s="6"/>
      <c r="AV136" s="7">
        <v>10</v>
      </c>
      <c r="AW136" s="8">
        <v>0</v>
      </c>
      <c r="AX136" s="31">
        <f t="shared" si="66"/>
        <v>0</v>
      </c>
      <c r="AY136" s="10"/>
      <c r="AZ136" s="11"/>
      <c r="BD136" s="6"/>
      <c r="BE136" s="7">
        <v>10</v>
      </c>
      <c r="BF136" s="8">
        <v>0</v>
      </c>
      <c r="BG136" s="31">
        <f t="shared" si="67"/>
        <v>0</v>
      </c>
      <c r="BH136" s="10"/>
      <c r="BI136" s="11"/>
      <c r="BM136" s="6"/>
      <c r="BN136" s="7">
        <v>10</v>
      </c>
      <c r="BO136" s="8">
        <v>0</v>
      </c>
      <c r="BP136" s="31">
        <f t="shared" si="68"/>
        <v>0</v>
      </c>
      <c r="BQ136" s="10"/>
      <c r="BR136" s="11"/>
    </row>
    <row r="137" spans="2:70" x14ac:dyDescent="0.3">
      <c r="B137" s="6"/>
      <c r="C137" s="7">
        <v>10</v>
      </c>
      <c r="D137" s="8" t="s">
        <v>0</v>
      </c>
      <c r="E137" s="53" t="e">
        <f t="shared" si="69"/>
        <v>#VALUE!</v>
      </c>
      <c r="F137" s="9" t="e">
        <f>AVERAGE(E136:E138)</f>
        <v>#VALUE!</v>
      </c>
      <c r="G137" s="11"/>
      <c r="K137" s="6"/>
      <c r="L137" s="7">
        <v>10</v>
      </c>
      <c r="M137" s="8" t="s">
        <v>0</v>
      </c>
      <c r="N137" s="53" t="e">
        <f t="shared" si="70"/>
        <v>#VALUE!</v>
      </c>
      <c r="O137" s="9" t="e">
        <f>AVERAGE(N136:N138)</f>
        <v>#VALUE!</v>
      </c>
      <c r="P137" s="11"/>
      <c r="T137" s="6"/>
      <c r="U137" s="7">
        <v>10</v>
      </c>
      <c r="V137" s="8" t="s">
        <v>0</v>
      </c>
      <c r="W137" s="31" t="e">
        <f t="shared" si="63"/>
        <v>#VALUE!</v>
      </c>
      <c r="X137" s="9" t="e">
        <f>AVERAGE(W136:W138)</f>
        <v>#VALUE!</v>
      </c>
      <c r="Y137" s="11"/>
      <c r="AC137" s="6"/>
      <c r="AD137" s="7">
        <v>10</v>
      </c>
      <c r="AE137" s="8">
        <v>0</v>
      </c>
      <c r="AF137" s="31">
        <f t="shared" si="64"/>
        <v>0</v>
      </c>
      <c r="AG137" s="9">
        <f>AVERAGE(AF136:AF138)</f>
        <v>0</v>
      </c>
      <c r="AH137" s="11"/>
      <c r="AL137" s="6"/>
      <c r="AM137" s="7">
        <v>10</v>
      </c>
      <c r="AN137" s="8">
        <v>0</v>
      </c>
      <c r="AO137" s="31">
        <f t="shared" si="65"/>
        <v>0</v>
      </c>
      <c r="AP137" s="9">
        <f>AVERAGE(AO136:AO138)</f>
        <v>0</v>
      </c>
      <c r="AQ137" s="11"/>
      <c r="AU137" s="6"/>
      <c r="AV137" s="7">
        <v>10</v>
      </c>
      <c r="AW137" s="8">
        <v>0</v>
      </c>
      <c r="AX137" s="31">
        <f t="shared" si="66"/>
        <v>0</v>
      </c>
      <c r="AY137" s="9">
        <f>AVERAGE(AX136:AX138)</f>
        <v>0</v>
      </c>
      <c r="AZ137" s="11"/>
      <c r="BD137" s="6"/>
      <c r="BE137" s="7">
        <v>10</v>
      </c>
      <c r="BF137" s="8">
        <v>0</v>
      </c>
      <c r="BG137" s="31">
        <f t="shared" si="67"/>
        <v>0</v>
      </c>
      <c r="BH137" s="9">
        <f>AVERAGE(BG136:BG138)</f>
        <v>0</v>
      </c>
      <c r="BI137" s="11"/>
      <c r="BM137" s="6"/>
      <c r="BN137" s="7">
        <v>10</v>
      </c>
      <c r="BO137" s="8">
        <v>0</v>
      </c>
      <c r="BP137" s="31">
        <f t="shared" si="68"/>
        <v>0</v>
      </c>
      <c r="BQ137" s="9">
        <f>AVERAGE(BP136:BP138)</f>
        <v>0</v>
      </c>
      <c r="BR137" s="11"/>
    </row>
    <row r="138" spans="2:70" x14ac:dyDescent="0.3">
      <c r="B138" s="6"/>
      <c r="C138" s="7">
        <v>10</v>
      </c>
      <c r="D138" s="8" t="s">
        <v>0</v>
      </c>
      <c r="E138" s="53" t="e">
        <f t="shared" si="69"/>
        <v>#VALUE!</v>
      </c>
      <c r="F138" s="10"/>
      <c r="G138" s="11"/>
      <c r="K138" s="6"/>
      <c r="L138" s="7">
        <v>10</v>
      </c>
      <c r="M138" s="8" t="s">
        <v>0</v>
      </c>
      <c r="N138" s="53" t="e">
        <f t="shared" si="70"/>
        <v>#VALUE!</v>
      </c>
      <c r="O138" s="10"/>
      <c r="P138" s="11"/>
      <c r="T138" s="6"/>
      <c r="U138" s="7">
        <v>10</v>
      </c>
      <c r="V138" s="8" t="s">
        <v>0</v>
      </c>
      <c r="W138" s="31" t="e">
        <f t="shared" si="63"/>
        <v>#VALUE!</v>
      </c>
      <c r="X138" s="10"/>
      <c r="Y138" s="11"/>
      <c r="AC138" s="6"/>
      <c r="AD138" s="7">
        <v>10</v>
      </c>
      <c r="AE138" s="8">
        <v>0</v>
      </c>
      <c r="AF138" s="31">
        <f t="shared" si="64"/>
        <v>0</v>
      </c>
      <c r="AG138" s="10"/>
      <c r="AH138" s="11"/>
      <c r="AL138" s="6"/>
      <c r="AM138" s="7">
        <v>10</v>
      </c>
      <c r="AN138" s="8">
        <v>0</v>
      </c>
      <c r="AO138" s="31">
        <f t="shared" si="65"/>
        <v>0</v>
      </c>
      <c r="AP138" s="10"/>
      <c r="AQ138" s="11"/>
      <c r="AU138" s="6"/>
      <c r="AV138" s="7">
        <v>10</v>
      </c>
      <c r="AW138" s="8">
        <v>0</v>
      </c>
      <c r="AX138" s="31">
        <f t="shared" si="66"/>
        <v>0</v>
      </c>
      <c r="AY138" s="10"/>
      <c r="AZ138" s="11"/>
      <c r="BD138" s="6"/>
      <c r="BE138" s="7">
        <v>10</v>
      </c>
      <c r="BF138" s="8">
        <v>0</v>
      </c>
      <c r="BG138" s="31">
        <f t="shared" si="67"/>
        <v>0</v>
      </c>
      <c r="BH138" s="10"/>
      <c r="BI138" s="11"/>
      <c r="BM138" s="6"/>
      <c r="BN138" s="7">
        <v>10</v>
      </c>
      <c r="BO138" s="8">
        <v>0</v>
      </c>
      <c r="BP138" s="31">
        <f t="shared" si="68"/>
        <v>0</v>
      </c>
      <c r="BQ138" s="10"/>
      <c r="BR138" s="11"/>
    </row>
    <row r="139" spans="2:70" x14ac:dyDescent="0.3">
      <c r="B139" s="6"/>
      <c r="C139" s="7">
        <v>100</v>
      </c>
      <c r="D139" s="8">
        <v>4</v>
      </c>
      <c r="E139" s="53">
        <f t="shared" si="69"/>
        <v>400000000</v>
      </c>
      <c r="F139" s="10"/>
      <c r="G139" s="11"/>
      <c r="K139" s="6"/>
      <c r="L139" s="7">
        <v>100</v>
      </c>
      <c r="M139" s="8">
        <v>1</v>
      </c>
      <c r="N139" s="53">
        <f t="shared" si="70"/>
        <v>100000000</v>
      </c>
      <c r="O139" s="10"/>
      <c r="P139" s="11"/>
      <c r="T139" s="6"/>
      <c r="U139" s="7">
        <v>100</v>
      </c>
      <c r="V139" s="8" t="s">
        <v>0</v>
      </c>
      <c r="W139" s="31" t="e">
        <f t="shared" si="63"/>
        <v>#VALUE!</v>
      </c>
      <c r="X139" s="10"/>
      <c r="Y139" s="11"/>
      <c r="AC139" s="6"/>
      <c r="AD139" s="7">
        <v>100</v>
      </c>
      <c r="AE139" s="8">
        <v>0</v>
      </c>
      <c r="AF139" s="31">
        <f t="shared" si="64"/>
        <v>0</v>
      </c>
      <c r="AG139" s="10"/>
      <c r="AH139" s="11"/>
      <c r="AL139" s="6"/>
      <c r="AM139" s="7">
        <v>100</v>
      </c>
      <c r="AN139" s="8">
        <v>0</v>
      </c>
      <c r="AO139" s="31">
        <f t="shared" si="65"/>
        <v>0</v>
      </c>
      <c r="AP139" s="10"/>
      <c r="AQ139" s="11"/>
      <c r="AU139" s="6"/>
      <c r="AV139" s="7">
        <v>100</v>
      </c>
      <c r="AW139" s="8">
        <v>0</v>
      </c>
      <c r="AX139" s="31">
        <f t="shared" si="66"/>
        <v>0</v>
      </c>
      <c r="AY139" s="10"/>
      <c r="AZ139" s="11"/>
      <c r="BD139" s="6"/>
      <c r="BE139" s="7">
        <v>100</v>
      </c>
      <c r="BF139" s="8">
        <v>0</v>
      </c>
      <c r="BG139" s="31">
        <f t="shared" si="67"/>
        <v>0</v>
      </c>
      <c r="BH139" s="10"/>
      <c r="BI139" s="11"/>
      <c r="BM139" s="6"/>
      <c r="BN139" s="7">
        <v>100</v>
      </c>
      <c r="BO139" s="8">
        <v>0</v>
      </c>
      <c r="BP139" s="31">
        <f t="shared" si="68"/>
        <v>0</v>
      </c>
      <c r="BQ139" s="10"/>
      <c r="BR139" s="11"/>
    </row>
    <row r="140" spans="2:70" x14ac:dyDescent="0.3">
      <c r="B140" s="6"/>
      <c r="C140" s="7">
        <v>100</v>
      </c>
      <c r="D140" s="8">
        <v>5</v>
      </c>
      <c r="E140" s="53">
        <f t="shared" si="69"/>
        <v>500000000</v>
      </c>
      <c r="F140" s="9">
        <f>AVERAGE(E139:E141)</f>
        <v>433333333.33333331</v>
      </c>
      <c r="G140" s="11"/>
      <c r="K140" s="6"/>
      <c r="L140" s="7">
        <v>100</v>
      </c>
      <c r="M140" s="8">
        <v>1</v>
      </c>
      <c r="N140" s="53">
        <f t="shared" si="70"/>
        <v>100000000</v>
      </c>
      <c r="O140" s="9">
        <f>AVERAGE(N139:N141)</f>
        <v>233333333.33333334</v>
      </c>
      <c r="P140" s="11"/>
      <c r="T140" s="6"/>
      <c r="U140" s="7">
        <v>100</v>
      </c>
      <c r="V140" s="8" t="s">
        <v>0</v>
      </c>
      <c r="W140" s="31" t="e">
        <f t="shared" si="63"/>
        <v>#VALUE!</v>
      </c>
      <c r="X140" s="9" t="e">
        <f>AVERAGE(W139:W141)</f>
        <v>#VALUE!</v>
      </c>
      <c r="Y140" s="11"/>
      <c r="AC140" s="6"/>
      <c r="AD140" s="7">
        <v>100</v>
      </c>
      <c r="AE140" s="8">
        <v>0</v>
      </c>
      <c r="AF140" s="31">
        <f t="shared" si="64"/>
        <v>0</v>
      </c>
      <c r="AG140" s="9">
        <f>AVERAGE(AF139:AF141)</f>
        <v>0</v>
      </c>
      <c r="AH140" s="11"/>
      <c r="AL140" s="6"/>
      <c r="AM140" s="7">
        <v>100</v>
      </c>
      <c r="AN140" s="8">
        <v>0</v>
      </c>
      <c r="AO140" s="31">
        <f t="shared" si="65"/>
        <v>0</v>
      </c>
      <c r="AP140" s="9">
        <f>AVERAGE(AO139:AO141)</f>
        <v>0</v>
      </c>
      <c r="AQ140" s="11"/>
      <c r="AU140" s="6"/>
      <c r="AV140" s="7">
        <v>100</v>
      </c>
      <c r="AW140" s="8">
        <v>0</v>
      </c>
      <c r="AX140" s="31">
        <f t="shared" si="66"/>
        <v>0</v>
      </c>
      <c r="AY140" s="9">
        <f>AVERAGE(AX139:AX141)</f>
        <v>0</v>
      </c>
      <c r="AZ140" s="11"/>
      <c r="BD140" s="6"/>
      <c r="BE140" s="7">
        <v>100</v>
      </c>
      <c r="BF140" s="8">
        <v>0</v>
      </c>
      <c r="BG140" s="31">
        <f t="shared" si="67"/>
        <v>0</v>
      </c>
      <c r="BH140" s="9">
        <f>AVERAGE(BG139:BG141)</f>
        <v>0</v>
      </c>
      <c r="BI140" s="11"/>
      <c r="BM140" s="6"/>
      <c r="BN140" s="7">
        <v>100</v>
      </c>
      <c r="BO140" s="8">
        <v>0</v>
      </c>
      <c r="BP140" s="31">
        <f t="shared" si="68"/>
        <v>0</v>
      </c>
      <c r="BQ140" s="9">
        <f>AVERAGE(BP139:BP141)</f>
        <v>0</v>
      </c>
      <c r="BR140" s="11"/>
    </row>
    <row r="141" spans="2:70" x14ac:dyDescent="0.3">
      <c r="B141" s="6"/>
      <c r="C141" s="7">
        <v>100</v>
      </c>
      <c r="D141" s="8">
        <v>4</v>
      </c>
      <c r="E141" s="53">
        <f t="shared" si="69"/>
        <v>400000000</v>
      </c>
      <c r="F141" s="10"/>
      <c r="G141" s="11"/>
      <c r="K141" s="6"/>
      <c r="L141" s="7">
        <v>100</v>
      </c>
      <c r="M141" s="8">
        <v>5</v>
      </c>
      <c r="N141" s="53">
        <f t="shared" si="70"/>
        <v>500000000</v>
      </c>
      <c r="O141" s="10"/>
      <c r="P141" s="11"/>
      <c r="T141" s="6"/>
      <c r="U141" s="7">
        <v>100</v>
      </c>
      <c r="V141" s="8" t="s">
        <v>0</v>
      </c>
      <c r="W141" s="31" t="e">
        <f t="shared" si="63"/>
        <v>#VALUE!</v>
      </c>
      <c r="X141" s="10"/>
      <c r="Y141" s="11"/>
      <c r="AC141" s="6"/>
      <c r="AD141" s="7">
        <v>100</v>
      </c>
      <c r="AE141" s="8">
        <v>0</v>
      </c>
      <c r="AF141" s="31">
        <f t="shared" si="64"/>
        <v>0</v>
      </c>
      <c r="AG141" s="10"/>
      <c r="AH141" s="11"/>
      <c r="AL141" s="6"/>
      <c r="AM141" s="7">
        <v>100</v>
      </c>
      <c r="AN141" s="8">
        <v>0</v>
      </c>
      <c r="AO141" s="31">
        <f t="shared" si="65"/>
        <v>0</v>
      </c>
      <c r="AP141" s="10"/>
      <c r="AQ141" s="11"/>
      <c r="AU141" s="6"/>
      <c r="AV141" s="7">
        <v>100</v>
      </c>
      <c r="AW141" s="8">
        <v>0</v>
      </c>
      <c r="AX141" s="31">
        <f t="shared" si="66"/>
        <v>0</v>
      </c>
      <c r="AY141" s="10"/>
      <c r="AZ141" s="11"/>
      <c r="BD141" s="6"/>
      <c r="BE141" s="7">
        <v>100</v>
      </c>
      <c r="BF141" s="8">
        <v>0</v>
      </c>
      <c r="BG141" s="31">
        <f t="shared" si="67"/>
        <v>0</v>
      </c>
      <c r="BH141" s="10"/>
      <c r="BI141" s="11"/>
      <c r="BM141" s="6"/>
      <c r="BN141" s="7">
        <v>100</v>
      </c>
      <c r="BO141" s="8">
        <v>0</v>
      </c>
      <c r="BP141" s="31">
        <f t="shared" si="68"/>
        <v>0</v>
      </c>
      <c r="BQ141" s="10"/>
      <c r="BR141" s="11"/>
    </row>
    <row r="142" spans="2:70" x14ac:dyDescent="0.3">
      <c r="B142" s="6"/>
      <c r="C142" s="7">
        <v>1000</v>
      </c>
      <c r="D142" s="8">
        <v>1</v>
      </c>
      <c r="E142" s="53">
        <f t="shared" si="69"/>
        <v>1000000000</v>
      </c>
      <c r="F142" s="10"/>
      <c r="G142" s="11"/>
      <c r="K142" s="6"/>
      <c r="L142" s="7">
        <v>1000</v>
      </c>
      <c r="M142" s="8">
        <v>0</v>
      </c>
      <c r="N142" s="53">
        <f t="shared" si="70"/>
        <v>0</v>
      </c>
      <c r="O142" s="10"/>
      <c r="P142" s="11"/>
      <c r="T142" s="6"/>
      <c r="U142" s="7">
        <v>1000</v>
      </c>
      <c r="V142" s="8">
        <v>4</v>
      </c>
      <c r="W142" s="31">
        <f t="shared" si="63"/>
        <v>400000</v>
      </c>
      <c r="X142" s="10"/>
      <c r="Y142" s="11"/>
      <c r="AC142" s="6"/>
      <c r="AD142" s="7">
        <v>1000</v>
      </c>
      <c r="AE142" s="8">
        <v>0</v>
      </c>
      <c r="AF142" s="31">
        <f t="shared" si="64"/>
        <v>0</v>
      </c>
      <c r="AG142" s="10"/>
      <c r="AH142" s="11"/>
      <c r="AL142" s="6"/>
      <c r="AM142" s="7">
        <v>1000</v>
      </c>
      <c r="AN142" s="8">
        <v>0</v>
      </c>
      <c r="AO142" s="31">
        <f t="shared" si="65"/>
        <v>0</v>
      </c>
      <c r="AP142" s="10"/>
      <c r="AQ142" s="11"/>
      <c r="AU142" s="6"/>
      <c r="AV142" s="7">
        <v>1000</v>
      </c>
      <c r="AW142" s="8">
        <v>0</v>
      </c>
      <c r="AX142" s="31">
        <f t="shared" si="66"/>
        <v>0</v>
      </c>
      <c r="AY142" s="10"/>
      <c r="AZ142" s="11"/>
      <c r="BD142" s="6"/>
      <c r="BE142" s="7">
        <v>1000</v>
      </c>
      <c r="BF142" s="8">
        <v>0</v>
      </c>
      <c r="BG142" s="31">
        <f t="shared" si="67"/>
        <v>0</v>
      </c>
      <c r="BH142" s="10"/>
      <c r="BI142" s="11"/>
      <c r="BM142" s="6"/>
      <c r="BN142" s="7">
        <v>1000</v>
      </c>
      <c r="BO142" s="8">
        <v>0</v>
      </c>
      <c r="BP142" s="31">
        <f t="shared" si="68"/>
        <v>0</v>
      </c>
      <c r="BQ142" s="10"/>
      <c r="BR142" s="11"/>
    </row>
    <row r="143" spans="2:70" x14ac:dyDescent="0.3">
      <c r="B143" s="6"/>
      <c r="C143" s="7">
        <v>1000</v>
      </c>
      <c r="D143" s="8">
        <v>0</v>
      </c>
      <c r="E143" s="53">
        <f t="shared" si="69"/>
        <v>0</v>
      </c>
      <c r="F143" s="9">
        <f>AVERAGE(E142:E144)</f>
        <v>333333333.33333331</v>
      </c>
      <c r="G143" s="11"/>
      <c r="K143" s="6"/>
      <c r="L143" s="7">
        <v>1000</v>
      </c>
      <c r="M143" s="8">
        <v>0</v>
      </c>
      <c r="N143" s="53">
        <f t="shared" si="70"/>
        <v>0</v>
      </c>
      <c r="O143" s="9">
        <f>AVERAGE(N142:N144)</f>
        <v>0</v>
      </c>
      <c r="P143" s="11"/>
      <c r="T143" s="6"/>
      <c r="U143" s="7">
        <v>1000</v>
      </c>
      <c r="V143" s="8">
        <v>1</v>
      </c>
      <c r="W143" s="31">
        <f t="shared" si="63"/>
        <v>100000</v>
      </c>
      <c r="X143" s="9">
        <f>AVERAGE(W142:W144)</f>
        <v>233333.33333333334</v>
      </c>
      <c r="Y143" s="11"/>
      <c r="AC143" s="6"/>
      <c r="AD143" s="7">
        <v>1000</v>
      </c>
      <c r="AE143" s="8">
        <v>0</v>
      </c>
      <c r="AF143" s="31">
        <f t="shared" si="64"/>
        <v>0</v>
      </c>
      <c r="AG143" s="9">
        <f>AVERAGE(AF142:AF144)</f>
        <v>0</v>
      </c>
      <c r="AH143" s="11"/>
      <c r="AL143" s="6"/>
      <c r="AM143" s="7">
        <v>1000</v>
      </c>
      <c r="AN143" s="8">
        <v>0</v>
      </c>
      <c r="AO143" s="31">
        <f t="shared" si="65"/>
        <v>0</v>
      </c>
      <c r="AP143" s="9">
        <f>AVERAGE(AO142:AO144)</f>
        <v>0</v>
      </c>
      <c r="AQ143" s="11"/>
      <c r="AU143" s="6"/>
      <c r="AV143" s="7">
        <v>1000</v>
      </c>
      <c r="AW143" s="8">
        <v>0</v>
      </c>
      <c r="AX143" s="31">
        <f t="shared" si="66"/>
        <v>0</v>
      </c>
      <c r="AY143" s="9">
        <f>AVERAGE(AX142:AX144)</f>
        <v>0</v>
      </c>
      <c r="AZ143" s="11"/>
      <c r="BD143" s="6"/>
      <c r="BE143" s="7">
        <v>1000</v>
      </c>
      <c r="BF143" s="8">
        <v>0</v>
      </c>
      <c r="BG143" s="31">
        <f t="shared" si="67"/>
        <v>0</v>
      </c>
      <c r="BH143" s="9">
        <f>AVERAGE(BG142:BG144)</f>
        <v>0</v>
      </c>
      <c r="BI143" s="11"/>
      <c r="BM143" s="6"/>
      <c r="BN143" s="7">
        <v>1000</v>
      </c>
      <c r="BO143" s="8">
        <v>0</v>
      </c>
      <c r="BP143" s="31">
        <f t="shared" si="68"/>
        <v>0</v>
      </c>
      <c r="BQ143" s="9">
        <f>AVERAGE(BP142:BP144)</f>
        <v>0</v>
      </c>
      <c r="BR143" s="11"/>
    </row>
    <row r="144" spans="2:70" x14ac:dyDescent="0.3">
      <c r="B144" s="6"/>
      <c r="C144" s="7">
        <v>1000</v>
      </c>
      <c r="D144" s="8">
        <v>0</v>
      </c>
      <c r="E144" s="53">
        <f t="shared" si="69"/>
        <v>0</v>
      </c>
      <c r="F144" s="10"/>
      <c r="G144" s="11"/>
      <c r="K144" s="6"/>
      <c r="L144" s="7">
        <v>1000</v>
      </c>
      <c r="M144" s="8">
        <v>0</v>
      </c>
      <c r="N144" s="53">
        <f t="shared" si="70"/>
        <v>0</v>
      </c>
      <c r="O144" s="10"/>
      <c r="P144" s="11"/>
      <c r="T144" s="6"/>
      <c r="U144" s="7">
        <v>1000</v>
      </c>
      <c r="V144" s="8">
        <v>2</v>
      </c>
      <c r="W144" s="31">
        <f t="shared" si="63"/>
        <v>200000</v>
      </c>
      <c r="X144" s="10"/>
      <c r="Y144" s="11"/>
      <c r="AC144" s="6"/>
      <c r="AD144" s="7">
        <v>1000</v>
      </c>
      <c r="AE144" s="8">
        <v>0</v>
      </c>
      <c r="AF144" s="31">
        <f t="shared" si="64"/>
        <v>0</v>
      </c>
      <c r="AG144" s="10"/>
      <c r="AH144" s="11"/>
      <c r="AL144" s="6"/>
      <c r="AM144" s="7">
        <v>1000</v>
      </c>
      <c r="AN144" s="8">
        <v>0</v>
      </c>
      <c r="AO144" s="31">
        <f t="shared" si="65"/>
        <v>0</v>
      </c>
      <c r="AP144" s="10"/>
      <c r="AQ144" s="11"/>
      <c r="AU144" s="6"/>
      <c r="AV144" s="7">
        <v>1000</v>
      </c>
      <c r="AW144" s="8">
        <v>0</v>
      </c>
      <c r="AX144" s="31">
        <f t="shared" si="66"/>
        <v>0</v>
      </c>
      <c r="AY144" s="10"/>
      <c r="AZ144" s="11"/>
      <c r="BD144" s="6"/>
      <c r="BE144" s="7">
        <v>1000</v>
      </c>
      <c r="BF144" s="8">
        <v>0</v>
      </c>
      <c r="BG144" s="31">
        <f t="shared" si="67"/>
        <v>0</v>
      </c>
      <c r="BH144" s="10"/>
      <c r="BI144" s="11"/>
      <c r="BM144" s="6"/>
      <c r="BN144" s="7">
        <v>1000</v>
      </c>
      <c r="BO144" s="8">
        <v>0</v>
      </c>
      <c r="BP144" s="31">
        <f t="shared" si="68"/>
        <v>0</v>
      </c>
      <c r="BQ144" s="10"/>
      <c r="BR144" s="11"/>
    </row>
    <row r="145" spans="2:70" x14ac:dyDescent="0.3">
      <c r="B145" s="6"/>
      <c r="C145" s="7">
        <v>10000</v>
      </c>
      <c r="D145" s="8">
        <v>0</v>
      </c>
      <c r="E145" s="53">
        <f t="shared" si="69"/>
        <v>0</v>
      </c>
      <c r="F145" s="10"/>
      <c r="G145" s="11"/>
      <c r="K145" s="6"/>
      <c r="L145" s="7">
        <v>10000</v>
      </c>
      <c r="M145" s="8">
        <v>0</v>
      </c>
      <c r="N145" s="53">
        <f t="shared" si="70"/>
        <v>0</v>
      </c>
      <c r="O145" s="10"/>
      <c r="P145" s="11"/>
      <c r="T145" s="6"/>
      <c r="U145" s="7">
        <v>10000</v>
      </c>
      <c r="V145" s="8">
        <v>1</v>
      </c>
      <c r="W145" s="31">
        <f t="shared" si="63"/>
        <v>1000000</v>
      </c>
      <c r="X145" s="10"/>
      <c r="Y145" s="11"/>
      <c r="AC145" s="6"/>
      <c r="AD145" s="7">
        <v>10000</v>
      </c>
      <c r="AE145" s="8">
        <v>0</v>
      </c>
      <c r="AF145" s="31">
        <f t="shared" si="64"/>
        <v>0</v>
      </c>
      <c r="AG145" s="10"/>
      <c r="AH145" s="11"/>
      <c r="AL145" s="6"/>
      <c r="AM145" s="7">
        <v>10000</v>
      </c>
      <c r="AN145" s="8">
        <v>0</v>
      </c>
      <c r="AO145" s="31">
        <f t="shared" si="65"/>
        <v>0</v>
      </c>
      <c r="AP145" s="10"/>
      <c r="AQ145" s="11"/>
      <c r="AU145" s="6"/>
      <c r="AV145" s="7">
        <v>10000</v>
      </c>
      <c r="AW145" s="8">
        <v>0</v>
      </c>
      <c r="AX145" s="31">
        <f t="shared" si="66"/>
        <v>0</v>
      </c>
      <c r="AY145" s="10"/>
      <c r="AZ145" s="11"/>
      <c r="BD145" s="6"/>
      <c r="BE145" s="7">
        <v>10000</v>
      </c>
      <c r="BF145" s="8">
        <v>0</v>
      </c>
      <c r="BG145" s="31">
        <f t="shared" si="67"/>
        <v>0</v>
      </c>
      <c r="BH145" s="10"/>
      <c r="BI145" s="11"/>
      <c r="BM145" s="6"/>
      <c r="BN145" s="7">
        <v>10000</v>
      </c>
      <c r="BO145" s="8">
        <v>0</v>
      </c>
      <c r="BP145" s="31">
        <f t="shared" si="68"/>
        <v>0</v>
      </c>
      <c r="BQ145" s="10"/>
      <c r="BR145" s="11"/>
    </row>
    <row r="146" spans="2:70" x14ac:dyDescent="0.3">
      <c r="B146" s="6"/>
      <c r="C146" s="7">
        <v>10000</v>
      </c>
      <c r="D146" s="8">
        <v>0</v>
      </c>
      <c r="E146" s="53">
        <f t="shared" si="69"/>
        <v>0</v>
      </c>
      <c r="F146" s="9">
        <f>AVERAGE(E145:E147)</f>
        <v>0</v>
      </c>
      <c r="G146" s="11"/>
      <c r="K146" s="6"/>
      <c r="L146" s="7">
        <v>10000</v>
      </c>
      <c r="M146" s="8">
        <v>0</v>
      </c>
      <c r="N146" s="53">
        <f t="shared" si="70"/>
        <v>0</v>
      </c>
      <c r="O146" s="9">
        <f>AVERAGE(N145:N147)</f>
        <v>0</v>
      </c>
      <c r="P146" s="11"/>
      <c r="T146" s="6"/>
      <c r="U146" s="7">
        <v>10000</v>
      </c>
      <c r="V146" s="8">
        <v>0</v>
      </c>
      <c r="W146" s="31">
        <f t="shared" si="63"/>
        <v>0</v>
      </c>
      <c r="X146" s="9">
        <f>AVERAGE(W145:W147)</f>
        <v>333333.33333333331</v>
      </c>
      <c r="Y146" s="11"/>
      <c r="AC146" s="6"/>
      <c r="AD146" s="7">
        <v>10000</v>
      </c>
      <c r="AE146" s="8">
        <v>0</v>
      </c>
      <c r="AF146" s="31">
        <f t="shared" si="64"/>
        <v>0</v>
      </c>
      <c r="AG146" s="9">
        <f>AVERAGE(AF145:AF147)</f>
        <v>0</v>
      </c>
      <c r="AH146" s="11"/>
      <c r="AL146" s="6"/>
      <c r="AM146" s="7">
        <v>10000</v>
      </c>
      <c r="AN146" s="8">
        <v>0</v>
      </c>
      <c r="AO146" s="31">
        <f t="shared" si="65"/>
        <v>0</v>
      </c>
      <c r="AP146" s="9">
        <f>AVERAGE(AO145:AO147)</f>
        <v>0</v>
      </c>
      <c r="AQ146" s="11"/>
      <c r="AU146" s="6"/>
      <c r="AV146" s="7">
        <v>10000</v>
      </c>
      <c r="AW146" s="8">
        <v>0</v>
      </c>
      <c r="AX146" s="31">
        <f t="shared" si="66"/>
        <v>0</v>
      </c>
      <c r="AY146" s="9">
        <f>AVERAGE(AX145:AX147)</f>
        <v>0</v>
      </c>
      <c r="AZ146" s="11"/>
      <c r="BD146" s="6"/>
      <c r="BE146" s="7">
        <v>10000</v>
      </c>
      <c r="BF146" s="8">
        <v>0</v>
      </c>
      <c r="BG146" s="31">
        <f t="shared" si="67"/>
        <v>0</v>
      </c>
      <c r="BH146" s="9">
        <f>AVERAGE(BG145:BG147)</f>
        <v>0</v>
      </c>
      <c r="BI146" s="11"/>
      <c r="BM146" s="6"/>
      <c r="BN146" s="7">
        <v>10000</v>
      </c>
      <c r="BO146" s="8">
        <v>0</v>
      </c>
      <c r="BP146" s="31">
        <f t="shared" si="68"/>
        <v>0</v>
      </c>
      <c r="BQ146" s="9">
        <f>AVERAGE(BP145:BP147)</f>
        <v>0</v>
      </c>
      <c r="BR146" s="11"/>
    </row>
    <row r="147" spans="2:70" x14ac:dyDescent="0.3">
      <c r="B147" s="6"/>
      <c r="C147" s="7">
        <v>10000</v>
      </c>
      <c r="D147" s="8">
        <v>0</v>
      </c>
      <c r="E147" s="53">
        <f t="shared" si="69"/>
        <v>0</v>
      </c>
      <c r="F147" s="10"/>
      <c r="G147" s="11"/>
      <c r="K147" s="6"/>
      <c r="L147" s="7">
        <v>10000</v>
      </c>
      <c r="M147" s="8">
        <v>0</v>
      </c>
      <c r="N147" s="53">
        <f t="shared" si="70"/>
        <v>0</v>
      </c>
      <c r="O147" s="10"/>
      <c r="P147" s="11"/>
      <c r="T147" s="6"/>
      <c r="U147" s="7">
        <v>10000</v>
      </c>
      <c r="V147" s="8">
        <v>0</v>
      </c>
      <c r="W147" s="31">
        <f t="shared" si="63"/>
        <v>0</v>
      </c>
      <c r="X147" s="10"/>
      <c r="Y147" s="11"/>
      <c r="AC147" s="6"/>
      <c r="AD147" s="7">
        <v>10000</v>
      </c>
      <c r="AE147" s="8">
        <v>0</v>
      </c>
      <c r="AF147" s="31">
        <f t="shared" si="64"/>
        <v>0</v>
      </c>
      <c r="AG147" s="10"/>
      <c r="AH147" s="11"/>
      <c r="AL147" s="6"/>
      <c r="AM147" s="7">
        <v>10000</v>
      </c>
      <c r="AN147" s="8">
        <v>0</v>
      </c>
      <c r="AO147" s="31">
        <f t="shared" si="65"/>
        <v>0</v>
      </c>
      <c r="AP147" s="10"/>
      <c r="AQ147" s="11"/>
      <c r="AU147" s="6"/>
      <c r="AV147" s="7">
        <v>10000</v>
      </c>
      <c r="AW147" s="8">
        <v>0</v>
      </c>
      <c r="AX147" s="31">
        <f t="shared" si="66"/>
        <v>0</v>
      </c>
      <c r="AY147" s="10"/>
      <c r="AZ147" s="11"/>
      <c r="BD147" s="6"/>
      <c r="BE147" s="7">
        <v>10000</v>
      </c>
      <c r="BF147" s="8">
        <v>0</v>
      </c>
      <c r="BG147" s="31">
        <f t="shared" si="67"/>
        <v>0</v>
      </c>
      <c r="BH147" s="10"/>
      <c r="BI147" s="11"/>
      <c r="BM147" s="6"/>
      <c r="BN147" s="7">
        <v>10000</v>
      </c>
      <c r="BO147" s="8">
        <v>0</v>
      </c>
      <c r="BP147" s="31">
        <f t="shared" si="68"/>
        <v>0</v>
      </c>
      <c r="BQ147" s="10"/>
      <c r="BR147" s="11"/>
    </row>
    <row r="148" spans="2:70" x14ac:dyDescent="0.3">
      <c r="B148" s="6"/>
      <c r="C148" s="7">
        <v>100000</v>
      </c>
      <c r="D148" s="8">
        <v>0</v>
      </c>
      <c r="E148" s="53">
        <f t="shared" si="69"/>
        <v>0</v>
      </c>
      <c r="F148" s="10"/>
      <c r="G148" s="11"/>
      <c r="K148" s="6"/>
      <c r="L148" s="7">
        <v>100000</v>
      </c>
      <c r="M148" s="8">
        <v>0</v>
      </c>
      <c r="N148" s="53">
        <f t="shared" si="70"/>
        <v>0</v>
      </c>
      <c r="O148" s="10"/>
      <c r="P148" s="11"/>
      <c r="T148" s="6"/>
      <c r="U148" s="7">
        <v>100000</v>
      </c>
      <c r="V148" s="8">
        <v>0</v>
      </c>
      <c r="W148" s="31">
        <f t="shared" si="63"/>
        <v>0</v>
      </c>
      <c r="X148" s="10"/>
      <c r="Y148" s="11"/>
      <c r="AC148" s="6"/>
      <c r="AD148" s="7">
        <v>100000</v>
      </c>
      <c r="AE148" s="8">
        <v>0</v>
      </c>
      <c r="AF148" s="31">
        <f t="shared" si="64"/>
        <v>0</v>
      </c>
      <c r="AG148" s="10"/>
      <c r="AH148" s="11"/>
      <c r="AL148" s="6"/>
      <c r="AM148" s="7">
        <v>100000</v>
      </c>
      <c r="AN148" s="8">
        <v>0</v>
      </c>
      <c r="AO148" s="31">
        <f t="shared" si="65"/>
        <v>0</v>
      </c>
      <c r="AP148" s="10"/>
      <c r="AQ148" s="11"/>
      <c r="AU148" s="6"/>
      <c r="AV148" s="7">
        <v>100000</v>
      </c>
      <c r="AW148" s="8">
        <v>0</v>
      </c>
      <c r="AX148" s="31">
        <f t="shared" si="66"/>
        <v>0</v>
      </c>
      <c r="AY148" s="10"/>
      <c r="AZ148" s="11"/>
      <c r="BD148" s="6"/>
      <c r="BE148" s="7">
        <v>100000</v>
      </c>
      <c r="BF148" s="8">
        <v>0</v>
      </c>
      <c r="BG148" s="31">
        <f t="shared" si="67"/>
        <v>0</v>
      </c>
      <c r="BH148" s="10"/>
      <c r="BI148" s="11"/>
      <c r="BM148" s="6"/>
      <c r="BN148" s="7">
        <v>100000</v>
      </c>
      <c r="BO148" s="8">
        <v>0</v>
      </c>
      <c r="BP148" s="31">
        <f t="shared" si="68"/>
        <v>0</v>
      </c>
      <c r="BQ148" s="10"/>
      <c r="BR148" s="11"/>
    </row>
    <row r="149" spans="2:70" x14ac:dyDescent="0.3">
      <c r="B149" s="6"/>
      <c r="C149" s="7">
        <v>100000</v>
      </c>
      <c r="D149" s="8">
        <v>0</v>
      </c>
      <c r="E149" s="53">
        <f t="shared" si="69"/>
        <v>0</v>
      </c>
      <c r="F149" s="9">
        <f>AVERAGE(E148:E150)</f>
        <v>0</v>
      </c>
      <c r="G149" s="11"/>
      <c r="K149" s="6"/>
      <c r="L149" s="7">
        <v>100000</v>
      </c>
      <c r="M149" s="8">
        <v>0</v>
      </c>
      <c r="N149" s="53">
        <f t="shared" si="70"/>
        <v>0</v>
      </c>
      <c r="O149" s="9">
        <f>AVERAGE(N148:N150)</f>
        <v>0</v>
      </c>
      <c r="P149" s="11"/>
      <c r="T149" s="6"/>
      <c r="U149" s="7">
        <v>100000</v>
      </c>
      <c r="V149" s="8">
        <v>0</v>
      </c>
      <c r="W149" s="31">
        <f t="shared" si="63"/>
        <v>0</v>
      </c>
      <c r="X149" s="9">
        <f>AVERAGE(W148:W150)</f>
        <v>0</v>
      </c>
      <c r="Y149" s="11"/>
      <c r="AC149" s="6"/>
      <c r="AD149" s="7">
        <v>100000</v>
      </c>
      <c r="AE149" s="8">
        <v>0</v>
      </c>
      <c r="AF149" s="31">
        <f t="shared" si="64"/>
        <v>0</v>
      </c>
      <c r="AG149" s="9">
        <f>AVERAGE(AF148:AF150)</f>
        <v>0</v>
      </c>
      <c r="AH149" s="11"/>
      <c r="AL149" s="6"/>
      <c r="AM149" s="7">
        <v>100000</v>
      </c>
      <c r="AN149" s="8">
        <v>0</v>
      </c>
      <c r="AO149" s="31">
        <f t="shared" si="65"/>
        <v>0</v>
      </c>
      <c r="AP149" s="9">
        <f>AVERAGE(AO148:AO150)</f>
        <v>0</v>
      </c>
      <c r="AQ149" s="11"/>
      <c r="AU149" s="6"/>
      <c r="AV149" s="7">
        <v>100000</v>
      </c>
      <c r="AW149" s="8">
        <v>0</v>
      </c>
      <c r="AX149" s="31">
        <f t="shared" si="66"/>
        <v>0</v>
      </c>
      <c r="AY149" s="9">
        <f>AVERAGE(AX148:AX150)</f>
        <v>0</v>
      </c>
      <c r="AZ149" s="11"/>
      <c r="BD149" s="6"/>
      <c r="BE149" s="7">
        <v>100000</v>
      </c>
      <c r="BF149" s="8">
        <v>0</v>
      </c>
      <c r="BG149" s="31">
        <f t="shared" si="67"/>
        <v>0</v>
      </c>
      <c r="BH149" s="9">
        <f>AVERAGE(BG148:BG150)</f>
        <v>0</v>
      </c>
      <c r="BI149" s="11"/>
      <c r="BM149" s="6"/>
      <c r="BN149" s="7">
        <v>100000</v>
      </c>
      <c r="BO149" s="8">
        <v>0</v>
      </c>
      <c r="BP149" s="31">
        <f t="shared" si="68"/>
        <v>0</v>
      </c>
      <c r="BQ149" s="9">
        <f>AVERAGE(BP148:BP150)</f>
        <v>0</v>
      </c>
      <c r="BR149" s="11"/>
    </row>
    <row r="150" spans="2:70" ht="15" thickBot="1" x14ac:dyDescent="0.35">
      <c r="B150" s="16"/>
      <c r="C150" s="23">
        <v>100000</v>
      </c>
      <c r="D150" s="18">
        <v>0</v>
      </c>
      <c r="E150" s="54">
        <f t="shared" si="69"/>
        <v>0</v>
      </c>
      <c r="F150" s="19"/>
      <c r="G150" s="20"/>
      <c r="K150" s="16"/>
      <c r="L150" s="23">
        <v>100000</v>
      </c>
      <c r="M150" s="18">
        <v>0</v>
      </c>
      <c r="N150" s="54">
        <f t="shared" si="70"/>
        <v>0</v>
      </c>
      <c r="O150" s="19"/>
      <c r="P150" s="20"/>
      <c r="T150" s="16"/>
      <c r="U150" s="23">
        <v>100000</v>
      </c>
      <c r="V150" s="8">
        <v>0</v>
      </c>
      <c r="W150" s="12">
        <f t="shared" si="63"/>
        <v>0</v>
      </c>
      <c r="X150" s="19"/>
      <c r="Y150" s="20"/>
      <c r="AC150" s="16"/>
      <c r="AD150" s="23">
        <v>100000</v>
      </c>
      <c r="AE150" s="18">
        <v>0</v>
      </c>
      <c r="AF150" s="17">
        <f t="shared" si="64"/>
        <v>0</v>
      </c>
      <c r="AG150" s="19"/>
      <c r="AH150" s="20"/>
      <c r="AL150" s="16"/>
      <c r="AM150" s="23">
        <v>100000</v>
      </c>
      <c r="AN150" s="18">
        <v>0</v>
      </c>
      <c r="AO150" s="17">
        <f t="shared" si="65"/>
        <v>0</v>
      </c>
      <c r="AP150" s="19"/>
      <c r="AQ150" s="20"/>
      <c r="AU150" s="16"/>
      <c r="AV150" s="23">
        <v>100000</v>
      </c>
      <c r="AW150" s="18">
        <v>0</v>
      </c>
      <c r="AX150" s="17">
        <f t="shared" si="66"/>
        <v>0</v>
      </c>
      <c r="AY150" s="19"/>
      <c r="AZ150" s="20"/>
      <c r="BD150" s="16"/>
      <c r="BE150" s="23">
        <v>100000</v>
      </c>
      <c r="BF150" s="18">
        <v>0</v>
      </c>
      <c r="BG150" s="17">
        <f t="shared" si="67"/>
        <v>0</v>
      </c>
      <c r="BH150" s="19"/>
      <c r="BI150" s="20"/>
      <c r="BM150" s="16"/>
      <c r="BN150" s="23">
        <v>100000</v>
      </c>
      <c r="BO150" s="18">
        <v>0</v>
      </c>
      <c r="BP150" s="17">
        <f t="shared" si="68"/>
        <v>0</v>
      </c>
      <c r="BQ150" s="19"/>
      <c r="BR150" s="20"/>
    </row>
    <row r="151" spans="2:70" ht="15" thickTop="1" x14ac:dyDescent="0.3"/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D151"/>
  <sheetViews>
    <sheetView topLeftCell="A2" zoomScale="90" zoomScaleNormal="90" workbookViewId="0">
      <selection activeCell="BU24" sqref="BU24"/>
    </sheetView>
  </sheetViews>
  <sheetFormatPr baseColWidth="10" defaultRowHeight="14.4" x14ac:dyDescent="0.3"/>
  <sheetData>
    <row r="1" spans="1:82" x14ac:dyDescent="0.3">
      <c r="A1" t="s">
        <v>64</v>
      </c>
    </row>
    <row r="3" spans="1:82" ht="18" x14ac:dyDescent="0.35">
      <c r="A3" s="66" t="s">
        <v>63</v>
      </c>
    </row>
    <row r="4" spans="1:82" ht="15" thickBot="1" x14ac:dyDescent="0.35">
      <c r="B4" t="s">
        <v>21</v>
      </c>
      <c r="D4">
        <v>0</v>
      </c>
      <c r="K4" t="s">
        <v>21</v>
      </c>
      <c r="M4" t="s">
        <v>22</v>
      </c>
      <c r="T4" t="s">
        <v>21</v>
      </c>
      <c r="V4" t="s">
        <v>28</v>
      </c>
      <c r="AC4" t="s">
        <v>21</v>
      </c>
      <c r="AE4" t="s">
        <v>27</v>
      </c>
      <c r="AL4" t="s">
        <v>21</v>
      </c>
      <c r="AN4" t="s">
        <v>26</v>
      </c>
      <c r="AU4" t="s">
        <v>21</v>
      </c>
      <c r="AW4" t="s">
        <v>25</v>
      </c>
      <c r="BD4" t="s">
        <v>21</v>
      </c>
      <c r="BF4" t="s">
        <v>24</v>
      </c>
      <c r="BM4" t="s">
        <v>21</v>
      </c>
      <c r="BO4" t="s">
        <v>23</v>
      </c>
    </row>
    <row r="5" spans="1:82" ht="15" thickTop="1" x14ac:dyDescent="0.3">
      <c r="B5" s="1" t="s">
        <v>9</v>
      </c>
      <c r="C5" s="37" t="s">
        <v>11</v>
      </c>
      <c r="D5" s="38" t="s">
        <v>13</v>
      </c>
      <c r="E5" s="2" t="s">
        <v>16</v>
      </c>
      <c r="F5" s="3" t="s">
        <v>17</v>
      </c>
      <c r="G5" s="55" t="s">
        <v>19</v>
      </c>
      <c r="K5" s="1" t="s">
        <v>9</v>
      </c>
      <c r="L5" s="37" t="s">
        <v>11</v>
      </c>
      <c r="M5" s="38" t="s">
        <v>13</v>
      </c>
      <c r="N5" s="2" t="s">
        <v>16</v>
      </c>
      <c r="O5" s="3" t="s">
        <v>17</v>
      </c>
      <c r="P5" s="55" t="s">
        <v>19</v>
      </c>
      <c r="T5" s="1" t="s">
        <v>9</v>
      </c>
      <c r="U5" s="37" t="s">
        <v>11</v>
      </c>
      <c r="V5" s="38" t="s">
        <v>13</v>
      </c>
      <c r="W5" s="2" t="s">
        <v>16</v>
      </c>
      <c r="X5" s="3" t="s">
        <v>17</v>
      </c>
      <c r="Y5" s="55" t="s">
        <v>19</v>
      </c>
      <c r="AC5" s="1" t="s">
        <v>9</v>
      </c>
      <c r="AD5" s="37" t="s">
        <v>11</v>
      </c>
      <c r="AE5" s="38" t="s">
        <v>13</v>
      </c>
      <c r="AF5" s="2" t="s">
        <v>16</v>
      </c>
      <c r="AG5" s="3" t="s">
        <v>17</v>
      </c>
      <c r="AH5" s="55" t="s">
        <v>19</v>
      </c>
      <c r="AL5" s="1" t="s">
        <v>9</v>
      </c>
      <c r="AM5" s="37" t="s">
        <v>11</v>
      </c>
      <c r="AN5" s="38" t="s">
        <v>13</v>
      </c>
      <c r="AO5" s="2" t="s">
        <v>16</v>
      </c>
      <c r="AP5" s="3" t="s">
        <v>17</v>
      </c>
      <c r="AQ5" s="55" t="s">
        <v>19</v>
      </c>
      <c r="AU5" s="1" t="s">
        <v>9</v>
      </c>
      <c r="AV5" s="37" t="s">
        <v>11</v>
      </c>
      <c r="AW5" s="38" t="s">
        <v>13</v>
      </c>
      <c r="AX5" s="2" t="s">
        <v>16</v>
      </c>
      <c r="AY5" s="3" t="s">
        <v>17</v>
      </c>
      <c r="AZ5" s="55" t="s">
        <v>19</v>
      </c>
      <c r="BD5" s="1" t="s">
        <v>9</v>
      </c>
      <c r="BE5" s="37" t="s">
        <v>11</v>
      </c>
      <c r="BF5" s="38" t="s">
        <v>13</v>
      </c>
      <c r="BG5" s="2" t="s">
        <v>16</v>
      </c>
      <c r="BH5" s="3" t="s">
        <v>17</v>
      </c>
      <c r="BI5" s="55" t="s">
        <v>19</v>
      </c>
      <c r="BM5" s="1" t="s">
        <v>9</v>
      </c>
      <c r="BN5" s="37" t="s">
        <v>11</v>
      </c>
      <c r="BO5" s="38" t="s">
        <v>13</v>
      </c>
      <c r="BP5" s="2" t="s">
        <v>16</v>
      </c>
      <c r="BQ5" s="3" t="s">
        <v>17</v>
      </c>
      <c r="BR5" s="55" t="s">
        <v>19</v>
      </c>
    </row>
    <row r="6" spans="1:82" ht="15" thickBot="1" x14ac:dyDescent="0.35">
      <c r="B6" s="4" t="s">
        <v>10</v>
      </c>
      <c r="C6" s="39" t="s">
        <v>12</v>
      </c>
      <c r="D6" s="40" t="s">
        <v>14</v>
      </c>
      <c r="E6" s="5" t="s">
        <v>15</v>
      </c>
      <c r="F6" s="5" t="s">
        <v>18</v>
      </c>
      <c r="G6" s="56" t="s">
        <v>20</v>
      </c>
      <c r="K6" s="4" t="s">
        <v>10</v>
      </c>
      <c r="L6" s="39" t="s">
        <v>12</v>
      </c>
      <c r="M6" s="40" t="s">
        <v>14</v>
      </c>
      <c r="N6" s="5" t="s">
        <v>15</v>
      </c>
      <c r="O6" s="5" t="s">
        <v>18</v>
      </c>
      <c r="P6" s="56" t="s">
        <v>20</v>
      </c>
      <c r="T6" s="4" t="s">
        <v>10</v>
      </c>
      <c r="U6" s="39" t="s">
        <v>12</v>
      </c>
      <c r="V6" s="40" t="s">
        <v>14</v>
      </c>
      <c r="W6" s="5" t="s">
        <v>15</v>
      </c>
      <c r="X6" s="5" t="s">
        <v>18</v>
      </c>
      <c r="Y6" s="56" t="s">
        <v>20</v>
      </c>
      <c r="AC6" s="4" t="s">
        <v>10</v>
      </c>
      <c r="AD6" s="39" t="s">
        <v>12</v>
      </c>
      <c r="AE6" s="40" t="s">
        <v>14</v>
      </c>
      <c r="AF6" s="5" t="s">
        <v>15</v>
      </c>
      <c r="AG6" s="5" t="s">
        <v>18</v>
      </c>
      <c r="AH6" s="56" t="s">
        <v>20</v>
      </c>
      <c r="AL6" s="4" t="s">
        <v>10</v>
      </c>
      <c r="AM6" s="39" t="s">
        <v>12</v>
      </c>
      <c r="AN6" s="40" t="s">
        <v>14</v>
      </c>
      <c r="AO6" s="5" t="s">
        <v>15</v>
      </c>
      <c r="AP6" s="5" t="s">
        <v>18</v>
      </c>
      <c r="AQ6" s="56" t="s">
        <v>20</v>
      </c>
      <c r="AU6" s="4" t="s">
        <v>10</v>
      </c>
      <c r="AV6" s="39" t="s">
        <v>12</v>
      </c>
      <c r="AW6" s="40" t="s">
        <v>14</v>
      </c>
      <c r="AX6" s="5" t="s">
        <v>15</v>
      </c>
      <c r="AY6" s="5" t="s">
        <v>18</v>
      </c>
      <c r="AZ6" s="56" t="s">
        <v>20</v>
      </c>
      <c r="BD6" s="4" t="s">
        <v>10</v>
      </c>
      <c r="BE6" s="39" t="s">
        <v>12</v>
      </c>
      <c r="BF6" s="40" t="s">
        <v>14</v>
      </c>
      <c r="BG6" s="5" t="s">
        <v>15</v>
      </c>
      <c r="BH6" s="5" t="s">
        <v>18</v>
      </c>
      <c r="BI6" s="56" t="s">
        <v>20</v>
      </c>
      <c r="BM6" s="4" t="s">
        <v>10</v>
      </c>
      <c r="BN6" s="39" t="s">
        <v>12</v>
      </c>
      <c r="BO6" s="40" t="s">
        <v>14</v>
      </c>
      <c r="BP6" s="5" t="s">
        <v>15</v>
      </c>
      <c r="BQ6" s="5" t="s">
        <v>18</v>
      </c>
      <c r="BR6" s="56" t="s">
        <v>20</v>
      </c>
      <c r="BW6" t="s">
        <v>1</v>
      </c>
      <c r="BX6" t="s">
        <v>2</v>
      </c>
      <c r="BY6" t="s">
        <v>3</v>
      </c>
      <c r="BZ6" t="s">
        <v>4</v>
      </c>
      <c r="CA6" t="s">
        <v>5</v>
      </c>
      <c r="CB6" t="s">
        <v>6</v>
      </c>
      <c r="CC6" t="s">
        <v>7</v>
      </c>
      <c r="CD6" t="s">
        <v>8</v>
      </c>
    </row>
    <row r="7" spans="1:82" ht="15" thickTop="1" x14ac:dyDescent="0.3">
      <c r="B7" s="6">
        <v>0</v>
      </c>
      <c r="C7" s="7">
        <v>1</v>
      </c>
      <c r="D7" s="8" t="s">
        <v>0</v>
      </c>
      <c r="E7" s="53" t="e">
        <f>C7*100*D7*10000</f>
        <v>#VALUE!</v>
      </c>
      <c r="F7" s="10"/>
      <c r="G7" s="41"/>
      <c r="H7">
        <v>0</v>
      </c>
      <c r="I7" s="25">
        <f>G7</f>
        <v>0</v>
      </c>
      <c r="K7" s="6">
        <v>0</v>
      </c>
      <c r="L7" s="7">
        <v>1</v>
      </c>
      <c r="M7" s="8" t="s">
        <v>0</v>
      </c>
      <c r="N7" s="53" t="e">
        <f>L7*100*M7*10000</f>
        <v>#VALUE!</v>
      </c>
      <c r="O7" s="10"/>
      <c r="P7" s="41"/>
      <c r="Q7">
        <v>0</v>
      </c>
      <c r="R7" s="25">
        <f>P7</f>
        <v>0</v>
      </c>
      <c r="T7" s="6">
        <v>0</v>
      </c>
      <c r="U7" s="7">
        <v>1</v>
      </c>
      <c r="V7" s="8" t="s">
        <v>0</v>
      </c>
      <c r="W7" s="53" t="e">
        <f>U7*100*V7*10000</f>
        <v>#VALUE!</v>
      </c>
      <c r="X7" s="10"/>
      <c r="Y7" s="41"/>
      <c r="Z7">
        <v>0</v>
      </c>
      <c r="AA7" s="25">
        <f>Y7</f>
        <v>0</v>
      </c>
      <c r="AC7" s="6">
        <v>0</v>
      </c>
      <c r="AD7" s="7">
        <v>1</v>
      </c>
      <c r="AE7" s="8" t="s">
        <v>0</v>
      </c>
      <c r="AF7" s="53" t="e">
        <f>AD7*100*AE7*10000</f>
        <v>#VALUE!</v>
      </c>
      <c r="AG7" s="10"/>
      <c r="AH7" s="41"/>
      <c r="AI7">
        <v>0</v>
      </c>
      <c r="AJ7" s="25">
        <f>AH7</f>
        <v>0</v>
      </c>
      <c r="AL7" s="6">
        <v>0</v>
      </c>
      <c r="AM7" s="7">
        <v>1</v>
      </c>
      <c r="AN7" s="8" t="s">
        <v>0</v>
      </c>
      <c r="AO7" s="53" t="e">
        <f>AM7*100*AN7*10000</f>
        <v>#VALUE!</v>
      </c>
      <c r="AP7" s="10"/>
      <c r="AQ7" s="41"/>
      <c r="AR7">
        <v>0</v>
      </c>
      <c r="AS7" s="25">
        <f>AQ7</f>
        <v>0</v>
      </c>
      <c r="AU7" s="6">
        <v>0</v>
      </c>
      <c r="AV7" s="7">
        <v>1</v>
      </c>
      <c r="AW7" s="8" t="s">
        <v>0</v>
      </c>
      <c r="AX7" s="53" t="e">
        <f>AV7*100*AW7*10000</f>
        <v>#VALUE!</v>
      </c>
      <c r="AY7" s="10"/>
      <c r="AZ7" s="41"/>
      <c r="BA7">
        <v>0</v>
      </c>
      <c r="BB7" s="25">
        <f>AZ7</f>
        <v>0</v>
      </c>
      <c r="BD7" s="6">
        <v>0</v>
      </c>
      <c r="BE7" s="7">
        <v>1</v>
      </c>
      <c r="BF7" s="8" t="s">
        <v>0</v>
      </c>
      <c r="BG7" s="53" t="e">
        <f>BE7*100*BF7*10000</f>
        <v>#VALUE!</v>
      </c>
      <c r="BH7" s="10"/>
      <c r="BI7" s="41"/>
      <c r="BJ7">
        <v>0</v>
      </c>
      <c r="BK7" s="25">
        <f>BI7</f>
        <v>0</v>
      </c>
      <c r="BM7" s="6">
        <v>0</v>
      </c>
      <c r="BN7" s="7">
        <v>1</v>
      </c>
      <c r="BO7" s="8" t="s">
        <v>0</v>
      </c>
      <c r="BP7" s="53" t="e">
        <f>BN7*100*BO7*10000</f>
        <v>#VALUE!</v>
      </c>
      <c r="BQ7" s="10"/>
      <c r="BR7" s="41"/>
      <c r="BS7">
        <v>0</v>
      </c>
      <c r="BT7" s="25">
        <f>BR7</f>
        <v>0</v>
      </c>
      <c r="BV7">
        <v>0</v>
      </c>
      <c r="BW7" s="25">
        <f>I7</f>
        <v>0</v>
      </c>
      <c r="BX7" s="25">
        <f>R7</f>
        <v>0</v>
      </c>
      <c r="BY7" s="25">
        <f>AA7</f>
        <v>0</v>
      </c>
      <c r="BZ7" s="25">
        <f>AJ7</f>
        <v>0</v>
      </c>
      <c r="CA7" s="25">
        <f>AS7</f>
        <v>0</v>
      </c>
      <c r="CB7" s="25">
        <f>BB7</f>
        <v>0</v>
      </c>
      <c r="CC7" s="25">
        <f>BK7</f>
        <v>0</v>
      </c>
      <c r="CD7" s="25">
        <f>BT7</f>
        <v>0</v>
      </c>
    </row>
    <row r="8" spans="1:82" x14ac:dyDescent="0.3">
      <c r="B8" s="6"/>
      <c r="C8" s="7">
        <v>1</v>
      </c>
      <c r="D8" s="8" t="s">
        <v>0</v>
      </c>
      <c r="E8" s="53" t="e">
        <f>C8*100*D8*10000</f>
        <v>#VALUE!</v>
      </c>
      <c r="F8" s="9" t="e">
        <f>AVERAGE(E7:E9)</f>
        <v>#VALUE!</v>
      </c>
      <c r="G8" s="11"/>
      <c r="H8">
        <v>0.5</v>
      </c>
      <c r="I8" s="25">
        <f>G25</f>
        <v>0</v>
      </c>
      <c r="K8" s="6"/>
      <c r="L8" s="7">
        <v>1</v>
      </c>
      <c r="M8" s="8" t="s">
        <v>0</v>
      </c>
      <c r="N8" s="53" t="e">
        <f>L8*100*M8*10000</f>
        <v>#VALUE!</v>
      </c>
      <c r="O8" s="9" t="e">
        <f>AVERAGE(N7:N9)</f>
        <v>#VALUE!</v>
      </c>
      <c r="P8" s="11"/>
      <c r="Q8">
        <v>0.5</v>
      </c>
      <c r="R8" s="25">
        <f>P25</f>
        <v>0</v>
      </c>
      <c r="T8" s="6"/>
      <c r="U8" s="7">
        <v>1</v>
      </c>
      <c r="V8" s="8" t="s">
        <v>0</v>
      </c>
      <c r="W8" s="53" t="e">
        <f>U8*100*V8*10000</f>
        <v>#VALUE!</v>
      </c>
      <c r="X8" s="9" t="e">
        <f>AVERAGE(W7:W9)</f>
        <v>#VALUE!</v>
      </c>
      <c r="Y8" s="11"/>
      <c r="Z8">
        <v>0.5</v>
      </c>
      <c r="AA8" s="25">
        <f>Y25</f>
        <v>0</v>
      </c>
      <c r="AC8" s="6"/>
      <c r="AD8" s="7">
        <v>1</v>
      </c>
      <c r="AE8" s="8" t="s">
        <v>0</v>
      </c>
      <c r="AF8" s="53" t="e">
        <f>AD8*100*AE8*10000</f>
        <v>#VALUE!</v>
      </c>
      <c r="AG8" s="9" t="e">
        <f>AVERAGE(AF7:AF9)</f>
        <v>#VALUE!</v>
      </c>
      <c r="AH8" s="11"/>
      <c r="AI8">
        <v>0.5</v>
      </c>
      <c r="AJ8" s="25">
        <f>AH25</f>
        <v>0</v>
      </c>
      <c r="AL8" s="6"/>
      <c r="AM8" s="7">
        <v>1</v>
      </c>
      <c r="AN8" s="8" t="s">
        <v>0</v>
      </c>
      <c r="AO8" s="53" t="e">
        <f>AM8*100*AN8*10000</f>
        <v>#VALUE!</v>
      </c>
      <c r="AP8" s="9" t="e">
        <f>AVERAGE(AO7:AO9)</f>
        <v>#VALUE!</v>
      </c>
      <c r="AQ8" s="11"/>
      <c r="AR8">
        <v>0.5</v>
      </c>
      <c r="AS8" s="25">
        <f>AQ25</f>
        <v>0</v>
      </c>
      <c r="AU8" s="6"/>
      <c r="AV8" s="7">
        <v>1</v>
      </c>
      <c r="AW8" s="8" t="s">
        <v>0</v>
      </c>
      <c r="AX8" s="53" t="e">
        <f>AV8*100*AW8*10000</f>
        <v>#VALUE!</v>
      </c>
      <c r="AY8" s="9" t="e">
        <f>AVERAGE(AX7:AX9)</f>
        <v>#VALUE!</v>
      </c>
      <c r="AZ8" s="11"/>
      <c r="BA8">
        <v>0.5</v>
      </c>
      <c r="BB8" s="25">
        <f>AZ25</f>
        <v>0</v>
      </c>
      <c r="BD8" s="6"/>
      <c r="BE8" s="7">
        <v>1</v>
      </c>
      <c r="BF8" s="8" t="s">
        <v>0</v>
      </c>
      <c r="BG8" s="53" t="e">
        <f>BE8*100*BF8*10000</f>
        <v>#VALUE!</v>
      </c>
      <c r="BH8" s="9" t="e">
        <f>AVERAGE(BG7:BG9)</f>
        <v>#VALUE!</v>
      </c>
      <c r="BI8" s="11"/>
      <c r="BJ8">
        <v>0.5</v>
      </c>
      <c r="BK8" s="25">
        <f>BI25</f>
        <v>0</v>
      </c>
      <c r="BM8" s="6"/>
      <c r="BN8" s="7">
        <v>1</v>
      </c>
      <c r="BO8" s="8" t="s">
        <v>0</v>
      </c>
      <c r="BP8" s="53" t="e">
        <f>BN8*100*BO8*10000</f>
        <v>#VALUE!</v>
      </c>
      <c r="BQ8" s="9" t="e">
        <f>AVERAGE(BP7:BP9)</f>
        <v>#VALUE!</v>
      </c>
      <c r="BR8" s="11"/>
      <c r="BS8">
        <v>0.5</v>
      </c>
      <c r="BT8" s="25">
        <f>BR25</f>
        <v>0</v>
      </c>
      <c r="BV8">
        <v>0.5</v>
      </c>
      <c r="BW8" s="25">
        <f t="shared" ref="BW8:BW14" si="0">I8</f>
        <v>0</v>
      </c>
      <c r="BX8" s="25">
        <f t="shared" ref="BX8:BX14" si="1">R8</f>
        <v>0</v>
      </c>
      <c r="BY8" s="25">
        <f t="shared" ref="BY8:BY14" si="2">AA8</f>
        <v>0</v>
      </c>
      <c r="BZ8" s="25">
        <f t="shared" ref="BZ8:BZ14" si="3">AJ8</f>
        <v>0</v>
      </c>
      <c r="CA8" s="25">
        <f t="shared" ref="CA8:CA14" si="4">AS8</f>
        <v>0</v>
      </c>
      <c r="CB8" s="25">
        <f t="shared" ref="CB8:CB14" si="5">BB8</f>
        <v>0</v>
      </c>
      <c r="CC8" s="25">
        <f t="shared" ref="CC8:CC14" si="6">BK8</f>
        <v>0</v>
      </c>
      <c r="CD8" s="25">
        <f t="shared" ref="CD8:CD14" si="7">BT8</f>
        <v>0</v>
      </c>
    </row>
    <row r="9" spans="1:82" x14ac:dyDescent="0.3">
      <c r="B9" s="6"/>
      <c r="C9" s="7">
        <v>1</v>
      </c>
      <c r="D9" s="8" t="s">
        <v>0</v>
      </c>
      <c r="E9" s="53" t="e">
        <f t="shared" ref="E9:E24" si="8">C9*100*D9*10000</f>
        <v>#VALUE!</v>
      </c>
      <c r="F9" s="10"/>
      <c r="G9" s="11"/>
      <c r="H9">
        <v>1</v>
      </c>
      <c r="I9" s="25">
        <f>G43</f>
        <v>0</v>
      </c>
      <c r="K9" s="6"/>
      <c r="L9" s="7">
        <v>1</v>
      </c>
      <c r="M9" s="8" t="s">
        <v>0</v>
      </c>
      <c r="N9" s="53" t="e">
        <f t="shared" ref="N9:N24" si="9">L9*100*M9*10000</f>
        <v>#VALUE!</v>
      </c>
      <c r="O9" s="10"/>
      <c r="P9" s="11"/>
      <c r="Q9">
        <v>1</v>
      </c>
      <c r="R9" s="25">
        <f>P43</f>
        <v>0</v>
      </c>
      <c r="T9" s="6"/>
      <c r="U9" s="7">
        <v>1</v>
      </c>
      <c r="V9" s="8" t="s">
        <v>0</v>
      </c>
      <c r="W9" s="53" t="e">
        <f t="shared" ref="W9:W24" si="10">U9*100*V9*10000</f>
        <v>#VALUE!</v>
      </c>
      <c r="X9" s="10"/>
      <c r="Y9" s="11"/>
      <c r="Z9">
        <v>1</v>
      </c>
      <c r="AA9" s="25">
        <f>Y43</f>
        <v>0</v>
      </c>
      <c r="AC9" s="6"/>
      <c r="AD9" s="7">
        <v>1</v>
      </c>
      <c r="AE9" s="8" t="s">
        <v>0</v>
      </c>
      <c r="AF9" s="53" t="e">
        <f t="shared" ref="AF9:AF24" si="11">AD9*100*AE9*10000</f>
        <v>#VALUE!</v>
      </c>
      <c r="AG9" s="10"/>
      <c r="AH9" s="11"/>
      <c r="AI9">
        <v>1</v>
      </c>
      <c r="AJ9" s="25">
        <f>AH43</f>
        <v>0</v>
      </c>
      <c r="AL9" s="6"/>
      <c r="AM9" s="7">
        <v>1</v>
      </c>
      <c r="AN9" s="8" t="s">
        <v>0</v>
      </c>
      <c r="AO9" s="53" t="e">
        <f t="shared" ref="AO9:AO24" si="12">AM9*100*AN9*10000</f>
        <v>#VALUE!</v>
      </c>
      <c r="AP9" s="10"/>
      <c r="AQ9" s="11"/>
      <c r="AR9">
        <v>1</v>
      </c>
      <c r="AS9" s="25">
        <f>AQ43</f>
        <v>0</v>
      </c>
      <c r="AU9" s="6"/>
      <c r="AV9" s="7">
        <v>1</v>
      </c>
      <c r="AW9" s="8" t="s">
        <v>0</v>
      </c>
      <c r="AX9" s="53" t="e">
        <f t="shared" ref="AX9:AX24" si="13">AV9*100*AW9*10000</f>
        <v>#VALUE!</v>
      </c>
      <c r="AY9" s="10"/>
      <c r="AZ9" s="11"/>
      <c r="BA9">
        <v>1</v>
      </c>
      <c r="BB9" s="25">
        <f>AZ43</f>
        <v>0</v>
      </c>
      <c r="BD9" s="6"/>
      <c r="BE9" s="7">
        <v>1</v>
      </c>
      <c r="BF9" s="8" t="s">
        <v>0</v>
      </c>
      <c r="BG9" s="53" t="e">
        <f t="shared" ref="BG9:BG24" si="14">BE9*100*BF9*10000</f>
        <v>#VALUE!</v>
      </c>
      <c r="BH9" s="10"/>
      <c r="BI9" s="11"/>
      <c r="BJ9">
        <v>1</v>
      </c>
      <c r="BK9" s="25">
        <f>BI43</f>
        <v>0</v>
      </c>
      <c r="BM9" s="6"/>
      <c r="BN9" s="7">
        <v>1</v>
      </c>
      <c r="BO9" s="8" t="s">
        <v>0</v>
      </c>
      <c r="BP9" s="53" t="e">
        <f t="shared" ref="BP9:BP24" si="15">BN9*100*BO9*10000</f>
        <v>#VALUE!</v>
      </c>
      <c r="BQ9" s="10"/>
      <c r="BR9" s="11"/>
      <c r="BS9">
        <v>1</v>
      </c>
      <c r="BT9" s="25">
        <f>BR43</f>
        <v>0</v>
      </c>
      <c r="BV9">
        <v>1</v>
      </c>
      <c r="BW9" s="25">
        <f t="shared" si="0"/>
        <v>0</v>
      </c>
      <c r="BX9" s="25">
        <f t="shared" si="1"/>
        <v>0</v>
      </c>
      <c r="BY9" s="25">
        <f t="shared" si="2"/>
        <v>0</v>
      </c>
      <c r="BZ9" s="25">
        <f t="shared" si="3"/>
        <v>0</v>
      </c>
      <c r="CA9" s="25">
        <f t="shared" si="4"/>
        <v>0</v>
      </c>
      <c r="CB9" s="25">
        <f t="shared" si="5"/>
        <v>0</v>
      </c>
      <c r="CC9" s="25">
        <f t="shared" si="6"/>
        <v>0</v>
      </c>
      <c r="CD9" s="25">
        <f t="shared" si="7"/>
        <v>0</v>
      </c>
    </row>
    <row r="10" spans="1:82" x14ac:dyDescent="0.3">
      <c r="B10" s="6"/>
      <c r="C10" s="7">
        <v>10</v>
      </c>
      <c r="D10" s="8" t="s">
        <v>0</v>
      </c>
      <c r="E10" s="53" t="e">
        <f t="shared" si="8"/>
        <v>#VALUE!</v>
      </c>
      <c r="F10" s="10"/>
      <c r="G10" s="11"/>
      <c r="H10">
        <v>2</v>
      </c>
      <c r="I10" s="25">
        <f>G61</f>
        <v>0</v>
      </c>
      <c r="K10" s="6"/>
      <c r="L10" s="7">
        <v>10</v>
      </c>
      <c r="M10" s="8" t="s">
        <v>0</v>
      </c>
      <c r="N10" s="53" t="e">
        <f t="shared" si="9"/>
        <v>#VALUE!</v>
      </c>
      <c r="O10" s="10"/>
      <c r="P10" s="11"/>
      <c r="Q10">
        <v>2</v>
      </c>
      <c r="R10" s="25">
        <f>P61</f>
        <v>0</v>
      </c>
      <c r="T10" s="6"/>
      <c r="U10" s="7">
        <v>10</v>
      </c>
      <c r="V10" s="8">
        <v>10</v>
      </c>
      <c r="W10" s="53">
        <f t="shared" si="10"/>
        <v>100000000</v>
      </c>
      <c r="X10" s="10"/>
      <c r="Y10" s="11"/>
      <c r="Z10">
        <v>2</v>
      </c>
      <c r="AA10" s="25">
        <f>Y61</f>
        <v>0</v>
      </c>
      <c r="AC10" s="6"/>
      <c r="AD10" s="7">
        <v>10</v>
      </c>
      <c r="AE10" s="8">
        <v>4</v>
      </c>
      <c r="AF10" s="53">
        <f t="shared" si="11"/>
        <v>40000000</v>
      </c>
      <c r="AG10" s="10"/>
      <c r="AH10" s="11"/>
      <c r="AI10">
        <v>2</v>
      </c>
      <c r="AJ10" s="25">
        <f>AH61</f>
        <v>0</v>
      </c>
      <c r="AL10" s="6"/>
      <c r="AM10" s="7">
        <v>10</v>
      </c>
      <c r="AN10" s="8">
        <v>7</v>
      </c>
      <c r="AO10" s="53">
        <f t="shared" si="12"/>
        <v>70000000</v>
      </c>
      <c r="AP10" s="10"/>
      <c r="AQ10" s="11"/>
      <c r="AR10">
        <v>2</v>
      </c>
      <c r="AS10" s="25">
        <f>AQ61</f>
        <v>0</v>
      </c>
      <c r="AU10" s="6"/>
      <c r="AV10" s="7">
        <v>10</v>
      </c>
      <c r="AW10" s="8" t="s">
        <v>0</v>
      </c>
      <c r="AX10" s="53" t="e">
        <f t="shared" si="13"/>
        <v>#VALUE!</v>
      </c>
      <c r="AY10" s="10"/>
      <c r="AZ10" s="11"/>
      <c r="BA10">
        <v>2</v>
      </c>
      <c r="BB10" s="25">
        <f>AZ61</f>
        <v>0</v>
      </c>
      <c r="BD10" s="6"/>
      <c r="BE10" s="7">
        <v>10</v>
      </c>
      <c r="BF10" s="8">
        <v>6</v>
      </c>
      <c r="BG10" s="53">
        <f t="shared" si="14"/>
        <v>60000000</v>
      </c>
      <c r="BH10" s="10"/>
      <c r="BI10" s="11"/>
      <c r="BJ10">
        <v>2</v>
      </c>
      <c r="BK10" s="25">
        <f>BI61</f>
        <v>0</v>
      </c>
      <c r="BM10" s="6"/>
      <c r="BN10" s="7">
        <v>10</v>
      </c>
      <c r="BO10" s="8">
        <v>10</v>
      </c>
      <c r="BP10" s="53">
        <f t="shared" si="15"/>
        <v>100000000</v>
      </c>
      <c r="BQ10" s="10"/>
      <c r="BR10" s="11"/>
      <c r="BS10">
        <v>2</v>
      </c>
      <c r="BT10" s="25">
        <f>BR61</f>
        <v>0</v>
      </c>
      <c r="BV10">
        <v>2</v>
      </c>
      <c r="BW10" s="25">
        <f t="shared" si="0"/>
        <v>0</v>
      </c>
      <c r="BX10" s="25">
        <f t="shared" si="1"/>
        <v>0</v>
      </c>
      <c r="BY10" s="25">
        <f t="shared" si="2"/>
        <v>0</v>
      </c>
      <c r="BZ10" s="25">
        <f t="shared" si="3"/>
        <v>0</v>
      </c>
      <c r="CA10" s="25">
        <f t="shared" si="4"/>
        <v>0</v>
      </c>
      <c r="CB10" s="25">
        <f t="shared" si="5"/>
        <v>0</v>
      </c>
      <c r="CC10" s="25">
        <f t="shared" si="6"/>
        <v>0</v>
      </c>
      <c r="CD10" s="25">
        <f t="shared" si="7"/>
        <v>0</v>
      </c>
    </row>
    <row r="11" spans="1:82" x14ac:dyDescent="0.3">
      <c r="B11" s="6"/>
      <c r="C11" s="7">
        <v>10</v>
      </c>
      <c r="D11" s="8" t="s">
        <v>0</v>
      </c>
      <c r="E11" s="53" t="e">
        <f t="shared" si="8"/>
        <v>#VALUE!</v>
      </c>
      <c r="F11" s="9" t="e">
        <f>AVERAGE(E10:E12)</f>
        <v>#VALUE!</v>
      </c>
      <c r="G11" s="11"/>
      <c r="H11">
        <v>4</v>
      </c>
      <c r="I11" s="25">
        <f>G79</f>
        <v>0</v>
      </c>
      <c r="K11" s="6"/>
      <c r="L11" s="7">
        <v>10</v>
      </c>
      <c r="M11" s="8" t="s">
        <v>0</v>
      </c>
      <c r="N11" s="53" t="e">
        <f t="shared" si="9"/>
        <v>#VALUE!</v>
      </c>
      <c r="O11" s="9" t="e">
        <f>AVERAGE(N10:N12)</f>
        <v>#VALUE!</v>
      </c>
      <c r="P11" s="11"/>
      <c r="Q11">
        <v>4</v>
      </c>
      <c r="R11" s="25">
        <f>P79</f>
        <v>0</v>
      </c>
      <c r="T11" s="6"/>
      <c r="U11" s="7">
        <v>10</v>
      </c>
      <c r="V11" s="8">
        <v>10</v>
      </c>
      <c r="W11" s="53">
        <f t="shared" si="10"/>
        <v>100000000</v>
      </c>
      <c r="X11" s="9">
        <f>AVERAGE(W10:W12)</f>
        <v>93333333.333333328</v>
      </c>
      <c r="Y11" s="11"/>
      <c r="Z11">
        <v>4</v>
      </c>
      <c r="AA11" s="25">
        <f>Y79</f>
        <v>0</v>
      </c>
      <c r="AC11" s="6"/>
      <c r="AD11" s="7">
        <v>10</v>
      </c>
      <c r="AE11" s="8">
        <v>9</v>
      </c>
      <c r="AF11" s="53">
        <f t="shared" si="11"/>
        <v>90000000</v>
      </c>
      <c r="AG11" s="9">
        <f>AVERAGE(AF10:AF12)</f>
        <v>80000000</v>
      </c>
      <c r="AH11" s="11"/>
      <c r="AI11">
        <v>4</v>
      </c>
      <c r="AJ11" s="25">
        <f>AH79</f>
        <v>0</v>
      </c>
      <c r="AL11" s="6"/>
      <c r="AM11" s="7">
        <v>10</v>
      </c>
      <c r="AN11" s="8">
        <v>11</v>
      </c>
      <c r="AO11" s="53">
        <f t="shared" si="12"/>
        <v>110000000</v>
      </c>
      <c r="AP11" s="9">
        <f>AVERAGE(AO10:AO12)</f>
        <v>86666666.666666672</v>
      </c>
      <c r="AQ11" s="11"/>
      <c r="AR11">
        <v>4</v>
      </c>
      <c r="AS11" s="25">
        <f>AQ79</f>
        <v>0</v>
      </c>
      <c r="AU11" s="6"/>
      <c r="AV11" s="7">
        <v>10</v>
      </c>
      <c r="AW11" s="8" t="s">
        <v>0</v>
      </c>
      <c r="AX11" s="53" t="e">
        <f t="shared" si="13"/>
        <v>#VALUE!</v>
      </c>
      <c r="AY11" s="9" t="e">
        <f>AVERAGE(AX10:AX12)</f>
        <v>#VALUE!</v>
      </c>
      <c r="AZ11" s="11"/>
      <c r="BA11">
        <v>4</v>
      </c>
      <c r="BB11" s="25">
        <f>AZ79</f>
        <v>0</v>
      </c>
      <c r="BD11" s="6"/>
      <c r="BE11" s="7">
        <v>10</v>
      </c>
      <c r="BF11" s="8">
        <v>5</v>
      </c>
      <c r="BG11" s="53">
        <f t="shared" si="14"/>
        <v>50000000</v>
      </c>
      <c r="BH11" s="9">
        <f>AVERAGE(BG10:BG12)</f>
        <v>63333333.333333336</v>
      </c>
      <c r="BI11" s="11"/>
      <c r="BJ11">
        <v>4</v>
      </c>
      <c r="BK11" s="25">
        <f>BI79</f>
        <v>0</v>
      </c>
      <c r="BM11" s="6"/>
      <c r="BN11" s="7">
        <v>10</v>
      </c>
      <c r="BO11" s="8">
        <v>7</v>
      </c>
      <c r="BP11" s="53">
        <f t="shared" si="15"/>
        <v>70000000</v>
      </c>
      <c r="BQ11" s="9">
        <f>AVERAGE(BP10:BP12)</f>
        <v>96666666.666666672</v>
      </c>
      <c r="BR11" s="11"/>
      <c r="BS11">
        <v>4</v>
      </c>
      <c r="BT11" s="25">
        <f>BR79</f>
        <v>0</v>
      </c>
      <c r="BV11">
        <v>4</v>
      </c>
      <c r="BW11" s="25">
        <f t="shared" si="0"/>
        <v>0</v>
      </c>
      <c r="BX11" s="25">
        <f t="shared" si="1"/>
        <v>0</v>
      </c>
      <c r="BY11" s="25">
        <f t="shared" si="2"/>
        <v>0</v>
      </c>
      <c r="BZ11" s="25">
        <f t="shared" si="3"/>
        <v>0</v>
      </c>
      <c r="CA11" s="25">
        <f t="shared" si="4"/>
        <v>0</v>
      </c>
      <c r="CB11" s="25">
        <f t="shared" si="5"/>
        <v>0</v>
      </c>
      <c r="CC11" s="25">
        <f t="shared" si="6"/>
        <v>0</v>
      </c>
      <c r="CD11" s="25">
        <f t="shared" si="7"/>
        <v>0</v>
      </c>
    </row>
    <row r="12" spans="1:82" x14ac:dyDescent="0.3">
      <c r="B12" s="6"/>
      <c r="C12" s="7">
        <v>10</v>
      </c>
      <c r="D12" s="8" t="s">
        <v>0</v>
      </c>
      <c r="E12" s="53" t="e">
        <f t="shared" si="8"/>
        <v>#VALUE!</v>
      </c>
      <c r="F12" s="10"/>
      <c r="G12" s="11"/>
      <c r="H12">
        <v>6</v>
      </c>
      <c r="I12" s="25">
        <f>G97</f>
        <v>0</v>
      </c>
      <c r="K12" s="6"/>
      <c r="L12" s="7">
        <v>10</v>
      </c>
      <c r="M12" s="8" t="s">
        <v>0</v>
      </c>
      <c r="N12" s="53" t="e">
        <f t="shared" si="9"/>
        <v>#VALUE!</v>
      </c>
      <c r="O12" s="10"/>
      <c r="P12" s="11"/>
      <c r="Q12">
        <v>6</v>
      </c>
      <c r="R12" s="25">
        <f>P97</f>
        <v>0</v>
      </c>
      <c r="T12" s="6"/>
      <c r="U12" s="7">
        <v>10</v>
      </c>
      <c r="V12" s="8">
        <v>8</v>
      </c>
      <c r="W12" s="53">
        <f t="shared" si="10"/>
        <v>80000000</v>
      </c>
      <c r="X12" s="10"/>
      <c r="Y12" s="11"/>
      <c r="Z12">
        <v>6</v>
      </c>
      <c r="AA12" s="25">
        <f>Y97</f>
        <v>0</v>
      </c>
      <c r="AC12" s="6"/>
      <c r="AD12" s="7">
        <v>10</v>
      </c>
      <c r="AE12" s="8">
        <v>11</v>
      </c>
      <c r="AF12" s="53">
        <f t="shared" si="11"/>
        <v>110000000</v>
      </c>
      <c r="AG12" s="10"/>
      <c r="AH12" s="11"/>
      <c r="AI12">
        <v>6</v>
      </c>
      <c r="AJ12" s="25">
        <f>AH97</f>
        <v>0</v>
      </c>
      <c r="AL12" s="6"/>
      <c r="AM12" s="7">
        <v>10</v>
      </c>
      <c r="AN12" s="8">
        <v>8</v>
      </c>
      <c r="AO12" s="53">
        <f t="shared" si="12"/>
        <v>80000000</v>
      </c>
      <c r="AP12" s="10"/>
      <c r="AQ12" s="11"/>
      <c r="AR12">
        <v>6</v>
      </c>
      <c r="AS12" s="25">
        <f>AQ97</f>
        <v>0</v>
      </c>
      <c r="AU12" s="6"/>
      <c r="AV12" s="7">
        <v>10</v>
      </c>
      <c r="AW12" s="8" t="s">
        <v>0</v>
      </c>
      <c r="AX12" s="53" t="e">
        <f t="shared" si="13"/>
        <v>#VALUE!</v>
      </c>
      <c r="AY12" s="10"/>
      <c r="AZ12" s="11"/>
      <c r="BA12">
        <v>6</v>
      </c>
      <c r="BB12" s="25">
        <f>AZ97</f>
        <v>0</v>
      </c>
      <c r="BD12" s="6"/>
      <c r="BE12" s="7">
        <v>10</v>
      </c>
      <c r="BF12" s="8">
        <v>8</v>
      </c>
      <c r="BG12" s="53">
        <f t="shared" si="14"/>
        <v>80000000</v>
      </c>
      <c r="BH12" s="10"/>
      <c r="BI12" s="11"/>
      <c r="BJ12">
        <v>6</v>
      </c>
      <c r="BK12" s="25">
        <f>BI97</f>
        <v>0</v>
      </c>
      <c r="BM12" s="6"/>
      <c r="BN12" s="7">
        <v>10</v>
      </c>
      <c r="BO12" s="8">
        <v>12</v>
      </c>
      <c r="BP12" s="53">
        <f t="shared" si="15"/>
        <v>120000000</v>
      </c>
      <c r="BQ12" s="10"/>
      <c r="BR12" s="11"/>
      <c r="BS12">
        <v>6</v>
      </c>
      <c r="BT12" s="25">
        <f>BR97</f>
        <v>0</v>
      </c>
      <c r="BV12">
        <v>6</v>
      </c>
      <c r="BW12" s="25">
        <f t="shared" si="0"/>
        <v>0</v>
      </c>
      <c r="BX12" s="25">
        <f t="shared" si="1"/>
        <v>0</v>
      </c>
      <c r="BY12" s="25">
        <f t="shared" si="2"/>
        <v>0</v>
      </c>
      <c r="BZ12" s="25">
        <f t="shared" si="3"/>
        <v>0</v>
      </c>
      <c r="CA12" s="25">
        <f t="shared" si="4"/>
        <v>0</v>
      </c>
      <c r="CB12" s="25">
        <f t="shared" si="5"/>
        <v>0</v>
      </c>
      <c r="CC12" s="25">
        <f t="shared" si="6"/>
        <v>0</v>
      </c>
      <c r="CD12" s="25">
        <f t="shared" si="7"/>
        <v>0</v>
      </c>
    </row>
    <row r="13" spans="1:82" x14ac:dyDescent="0.3">
      <c r="B13" s="6"/>
      <c r="C13" s="7">
        <v>100</v>
      </c>
      <c r="D13" s="8">
        <v>2</v>
      </c>
      <c r="E13" s="53">
        <f t="shared" si="8"/>
        <v>200000000</v>
      </c>
      <c r="F13" s="10"/>
      <c r="G13" s="11"/>
      <c r="H13">
        <v>8</v>
      </c>
      <c r="I13" s="25">
        <f>G115</f>
        <v>0</v>
      </c>
      <c r="K13" s="6"/>
      <c r="L13" s="7">
        <v>100</v>
      </c>
      <c r="M13" s="8">
        <v>0</v>
      </c>
      <c r="N13" s="53">
        <f t="shared" si="9"/>
        <v>0</v>
      </c>
      <c r="O13" s="10"/>
      <c r="P13" s="11"/>
      <c r="Q13">
        <v>8</v>
      </c>
      <c r="R13" s="25">
        <f>P115</f>
        <v>0</v>
      </c>
      <c r="T13" s="6"/>
      <c r="U13" s="7">
        <v>100</v>
      </c>
      <c r="V13" s="8">
        <v>0</v>
      </c>
      <c r="W13" s="53">
        <f t="shared" si="10"/>
        <v>0</v>
      </c>
      <c r="X13" s="10"/>
      <c r="Y13" s="11"/>
      <c r="Z13">
        <v>8</v>
      </c>
      <c r="AA13" s="25">
        <f>Y115</f>
        <v>0</v>
      </c>
      <c r="AC13" s="6"/>
      <c r="AD13" s="7">
        <v>100</v>
      </c>
      <c r="AE13" s="8">
        <v>0</v>
      </c>
      <c r="AF13" s="53">
        <f t="shared" si="11"/>
        <v>0</v>
      </c>
      <c r="AG13" s="10"/>
      <c r="AH13" s="11"/>
      <c r="AI13">
        <v>8</v>
      </c>
      <c r="AJ13" s="25">
        <f>AH115</f>
        <v>0</v>
      </c>
      <c r="AL13" s="6"/>
      <c r="AM13" s="7">
        <v>100</v>
      </c>
      <c r="AN13" s="8">
        <v>1</v>
      </c>
      <c r="AO13" s="53">
        <f t="shared" si="12"/>
        <v>100000000</v>
      </c>
      <c r="AP13" s="10"/>
      <c r="AQ13" s="11"/>
      <c r="AR13">
        <v>8</v>
      </c>
      <c r="AS13" s="25">
        <f>AQ115</f>
        <v>0</v>
      </c>
      <c r="AU13" s="6"/>
      <c r="AV13" s="7">
        <v>100</v>
      </c>
      <c r="AW13" s="8">
        <v>2</v>
      </c>
      <c r="AX13" s="53">
        <f t="shared" si="13"/>
        <v>200000000</v>
      </c>
      <c r="AY13" s="10"/>
      <c r="AZ13" s="11"/>
      <c r="BA13">
        <v>8</v>
      </c>
      <c r="BB13" s="25">
        <f>AZ115</f>
        <v>0</v>
      </c>
      <c r="BD13" s="6"/>
      <c r="BE13" s="7">
        <v>100</v>
      </c>
      <c r="BF13" s="8">
        <v>2</v>
      </c>
      <c r="BG13" s="53">
        <f t="shared" si="14"/>
        <v>200000000</v>
      </c>
      <c r="BH13" s="10"/>
      <c r="BI13" s="11"/>
      <c r="BJ13">
        <v>8</v>
      </c>
      <c r="BK13" s="25">
        <f>BI115</f>
        <v>0</v>
      </c>
      <c r="BM13" s="6"/>
      <c r="BN13" s="7">
        <v>100</v>
      </c>
      <c r="BO13" s="8">
        <v>0</v>
      </c>
      <c r="BP13" s="53">
        <f t="shared" si="15"/>
        <v>0</v>
      </c>
      <c r="BQ13" s="10"/>
      <c r="BR13" s="11"/>
      <c r="BS13">
        <v>8</v>
      </c>
      <c r="BT13" s="25">
        <f>BR115</f>
        <v>0</v>
      </c>
      <c r="BV13">
        <v>8</v>
      </c>
      <c r="BW13" s="25">
        <f t="shared" si="0"/>
        <v>0</v>
      </c>
      <c r="BX13" s="25">
        <f t="shared" si="1"/>
        <v>0</v>
      </c>
      <c r="BY13" s="25">
        <f t="shared" si="2"/>
        <v>0</v>
      </c>
      <c r="BZ13" s="25">
        <f t="shared" si="3"/>
        <v>0</v>
      </c>
      <c r="CA13" s="25">
        <f t="shared" si="4"/>
        <v>0</v>
      </c>
      <c r="CB13" s="25">
        <f t="shared" si="5"/>
        <v>0</v>
      </c>
      <c r="CC13" s="25">
        <f t="shared" si="6"/>
        <v>0</v>
      </c>
      <c r="CD13" s="25">
        <f t="shared" si="7"/>
        <v>0</v>
      </c>
    </row>
    <row r="14" spans="1:82" x14ac:dyDescent="0.3">
      <c r="B14" s="6"/>
      <c r="C14" s="7">
        <v>100</v>
      </c>
      <c r="D14" s="8">
        <v>0</v>
      </c>
      <c r="E14" s="53">
        <f t="shared" si="8"/>
        <v>0</v>
      </c>
      <c r="F14" s="9">
        <f>AVERAGE(E13:E15)</f>
        <v>100000000</v>
      </c>
      <c r="G14" s="11"/>
      <c r="H14">
        <v>24</v>
      </c>
      <c r="I14" s="25">
        <f>G133</f>
        <v>0</v>
      </c>
      <c r="K14" s="6"/>
      <c r="L14" s="7">
        <v>100</v>
      </c>
      <c r="M14" s="8">
        <v>1</v>
      </c>
      <c r="N14" s="53">
        <f t="shared" si="9"/>
        <v>100000000</v>
      </c>
      <c r="O14" s="9">
        <f>AVERAGE(N13:N15)</f>
        <v>100000000</v>
      </c>
      <c r="P14" s="11"/>
      <c r="Q14">
        <v>24</v>
      </c>
      <c r="R14" s="25">
        <f>P133</f>
        <v>0</v>
      </c>
      <c r="T14" s="6"/>
      <c r="U14" s="7">
        <v>100</v>
      </c>
      <c r="V14" s="8">
        <v>0</v>
      </c>
      <c r="W14" s="53">
        <f t="shared" si="10"/>
        <v>0</v>
      </c>
      <c r="X14" s="9">
        <f>AVERAGE(W13:W15)</f>
        <v>33333333.333333332</v>
      </c>
      <c r="Y14" s="11"/>
      <c r="Z14">
        <v>24</v>
      </c>
      <c r="AA14" s="25">
        <f>Y133</f>
        <v>0</v>
      </c>
      <c r="AC14" s="6"/>
      <c r="AD14" s="7">
        <v>100</v>
      </c>
      <c r="AE14" s="8">
        <v>2</v>
      </c>
      <c r="AF14" s="53">
        <f t="shared" si="11"/>
        <v>200000000</v>
      </c>
      <c r="AG14" s="9">
        <f>AVERAGE(AF13:AF15)</f>
        <v>100000000</v>
      </c>
      <c r="AH14" s="11"/>
      <c r="AI14">
        <v>24</v>
      </c>
      <c r="AJ14" s="25">
        <f>AH133</f>
        <v>0</v>
      </c>
      <c r="AL14" s="6"/>
      <c r="AM14" s="7">
        <v>100</v>
      </c>
      <c r="AN14" s="8">
        <v>1</v>
      </c>
      <c r="AO14" s="53">
        <f t="shared" si="12"/>
        <v>100000000</v>
      </c>
      <c r="AP14" s="9">
        <f>AVERAGE(AO13:AO15)</f>
        <v>100000000</v>
      </c>
      <c r="AQ14" s="11"/>
      <c r="AR14">
        <v>24</v>
      </c>
      <c r="AS14" s="25">
        <f>AQ133</f>
        <v>0</v>
      </c>
      <c r="AU14" s="6"/>
      <c r="AV14" s="7">
        <v>100</v>
      </c>
      <c r="AW14" s="8">
        <v>2</v>
      </c>
      <c r="AX14" s="53">
        <f t="shared" si="13"/>
        <v>200000000</v>
      </c>
      <c r="AY14" s="9">
        <f>AVERAGE(AX13:AX15)</f>
        <v>133333333.33333333</v>
      </c>
      <c r="AZ14" s="11"/>
      <c r="BA14">
        <v>24</v>
      </c>
      <c r="BB14" s="25">
        <f>AZ133</f>
        <v>0</v>
      </c>
      <c r="BD14" s="6"/>
      <c r="BE14" s="7">
        <v>100</v>
      </c>
      <c r="BF14" s="8">
        <v>1</v>
      </c>
      <c r="BG14" s="53">
        <f t="shared" si="14"/>
        <v>100000000</v>
      </c>
      <c r="BH14" s="9">
        <f>AVERAGE(BG13:BG15)</f>
        <v>133333333.33333333</v>
      </c>
      <c r="BI14" s="11"/>
      <c r="BJ14">
        <v>24</v>
      </c>
      <c r="BK14" s="25">
        <f>BI133</f>
        <v>0</v>
      </c>
      <c r="BM14" s="6"/>
      <c r="BN14" s="7">
        <v>100</v>
      </c>
      <c r="BO14" s="8">
        <v>1</v>
      </c>
      <c r="BP14" s="53">
        <f t="shared" si="15"/>
        <v>100000000</v>
      </c>
      <c r="BQ14" s="9">
        <f>AVERAGE(BP13:BP15)</f>
        <v>100000000</v>
      </c>
      <c r="BR14" s="11"/>
      <c r="BS14">
        <v>24</v>
      </c>
      <c r="BT14" s="25">
        <f>BR133</f>
        <v>0</v>
      </c>
      <c r="BV14">
        <v>24</v>
      </c>
      <c r="BW14" s="25">
        <f t="shared" si="0"/>
        <v>0</v>
      </c>
      <c r="BX14" s="25">
        <f t="shared" si="1"/>
        <v>0</v>
      </c>
      <c r="BY14" s="25">
        <f t="shared" si="2"/>
        <v>0</v>
      </c>
      <c r="BZ14" s="25">
        <f t="shared" si="3"/>
        <v>0</v>
      </c>
      <c r="CA14" s="25">
        <f t="shared" si="4"/>
        <v>0</v>
      </c>
      <c r="CB14" s="25">
        <f t="shared" si="5"/>
        <v>0</v>
      </c>
      <c r="CC14" s="25">
        <f t="shared" si="6"/>
        <v>0</v>
      </c>
      <c r="CD14" s="25">
        <f t="shared" si="7"/>
        <v>0</v>
      </c>
    </row>
    <row r="15" spans="1:82" x14ac:dyDescent="0.3">
      <c r="B15" s="6"/>
      <c r="C15" s="7">
        <v>100</v>
      </c>
      <c r="D15" s="8">
        <v>1</v>
      </c>
      <c r="E15" s="53">
        <f t="shared" si="8"/>
        <v>100000000</v>
      </c>
      <c r="F15" s="10"/>
      <c r="G15" s="11"/>
      <c r="K15" s="6"/>
      <c r="L15" s="7">
        <v>100</v>
      </c>
      <c r="M15" s="8">
        <v>2</v>
      </c>
      <c r="N15" s="53">
        <f t="shared" si="9"/>
        <v>200000000</v>
      </c>
      <c r="O15" s="10"/>
      <c r="P15" s="11"/>
      <c r="T15" s="6"/>
      <c r="U15" s="7">
        <v>100</v>
      </c>
      <c r="V15" s="8">
        <v>1</v>
      </c>
      <c r="W15" s="53">
        <f t="shared" si="10"/>
        <v>100000000</v>
      </c>
      <c r="X15" s="10"/>
      <c r="Y15" s="11"/>
      <c r="AC15" s="6"/>
      <c r="AD15" s="7">
        <v>100</v>
      </c>
      <c r="AE15" s="8">
        <v>1</v>
      </c>
      <c r="AF15" s="53">
        <f t="shared" si="11"/>
        <v>100000000</v>
      </c>
      <c r="AG15" s="10"/>
      <c r="AH15" s="11"/>
      <c r="AL15" s="6"/>
      <c r="AM15" s="7">
        <v>100</v>
      </c>
      <c r="AN15" s="8">
        <v>1</v>
      </c>
      <c r="AO15" s="53">
        <f t="shared" si="12"/>
        <v>100000000</v>
      </c>
      <c r="AP15" s="10"/>
      <c r="AQ15" s="11"/>
      <c r="AU15" s="6"/>
      <c r="AV15" s="7">
        <v>100</v>
      </c>
      <c r="AW15" s="8">
        <v>0</v>
      </c>
      <c r="AX15" s="53">
        <f t="shared" si="13"/>
        <v>0</v>
      </c>
      <c r="AY15" s="10"/>
      <c r="AZ15" s="11"/>
      <c r="BD15" s="6"/>
      <c r="BE15" s="7">
        <v>100</v>
      </c>
      <c r="BF15" s="8">
        <v>1</v>
      </c>
      <c r="BG15" s="53">
        <f t="shared" si="14"/>
        <v>100000000</v>
      </c>
      <c r="BH15" s="10"/>
      <c r="BI15" s="11"/>
      <c r="BM15" s="6"/>
      <c r="BN15" s="7">
        <v>100</v>
      </c>
      <c r="BO15" s="8">
        <v>2</v>
      </c>
      <c r="BP15" s="53">
        <f t="shared" si="15"/>
        <v>200000000</v>
      </c>
      <c r="BQ15" s="10"/>
      <c r="BR15" s="11"/>
      <c r="BW15" s="25"/>
      <c r="BX15" s="25"/>
      <c r="BY15" s="25"/>
      <c r="BZ15" s="25"/>
      <c r="CA15" s="25"/>
      <c r="CB15" s="25"/>
      <c r="CC15" s="25"/>
      <c r="CD15" s="25"/>
    </row>
    <row r="16" spans="1:82" x14ac:dyDescent="0.3">
      <c r="B16" s="6"/>
      <c r="C16" s="7">
        <v>1000</v>
      </c>
      <c r="D16" s="8">
        <v>5</v>
      </c>
      <c r="E16" s="53">
        <f t="shared" si="8"/>
        <v>5000000000</v>
      </c>
      <c r="F16" s="10"/>
      <c r="G16" s="11"/>
      <c r="K16" s="6"/>
      <c r="L16" s="7">
        <v>1000</v>
      </c>
      <c r="M16" s="8">
        <v>0</v>
      </c>
      <c r="N16" s="53">
        <f t="shared" si="9"/>
        <v>0</v>
      </c>
      <c r="O16" s="10"/>
      <c r="P16" s="11"/>
      <c r="T16" s="6"/>
      <c r="U16" s="7">
        <v>1000</v>
      </c>
      <c r="V16" s="8">
        <v>0</v>
      </c>
      <c r="W16" s="53">
        <f t="shared" si="10"/>
        <v>0</v>
      </c>
      <c r="X16" s="10"/>
      <c r="Y16" s="11"/>
      <c r="AC16" s="6"/>
      <c r="AD16" s="7">
        <v>1000</v>
      </c>
      <c r="AE16" s="8">
        <v>1</v>
      </c>
      <c r="AF16" s="53">
        <f t="shared" si="11"/>
        <v>1000000000</v>
      </c>
      <c r="AG16" s="10"/>
      <c r="AH16" s="11"/>
      <c r="AL16" s="6"/>
      <c r="AM16" s="7">
        <v>1000</v>
      </c>
      <c r="AN16" s="8">
        <v>0</v>
      </c>
      <c r="AO16" s="53">
        <f t="shared" si="12"/>
        <v>0</v>
      </c>
      <c r="AP16" s="10"/>
      <c r="AQ16" s="11"/>
      <c r="AU16" s="6"/>
      <c r="AV16" s="7">
        <v>1000</v>
      </c>
      <c r="AW16" s="8">
        <v>0</v>
      </c>
      <c r="AX16" s="53">
        <f t="shared" si="13"/>
        <v>0</v>
      </c>
      <c r="AY16" s="10"/>
      <c r="AZ16" s="11"/>
      <c r="BD16" s="6"/>
      <c r="BE16" s="7">
        <v>1000</v>
      </c>
      <c r="BF16" s="8">
        <v>0</v>
      </c>
      <c r="BG16" s="53">
        <f t="shared" si="14"/>
        <v>0</v>
      </c>
      <c r="BH16" s="10"/>
      <c r="BI16" s="11"/>
      <c r="BM16" s="6"/>
      <c r="BN16" s="7">
        <v>1000</v>
      </c>
      <c r="BO16" s="8">
        <v>0</v>
      </c>
      <c r="BP16" s="53">
        <f t="shared" si="15"/>
        <v>0</v>
      </c>
      <c r="BQ16" s="10"/>
      <c r="BR16" s="11"/>
    </row>
    <row r="17" spans="2:70" x14ac:dyDescent="0.3">
      <c r="B17" s="6"/>
      <c r="C17" s="7">
        <v>1000</v>
      </c>
      <c r="D17" s="8">
        <v>0</v>
      </c>
      <c r="E17" s="53">
        <f t="shared" si="8"/>
        <v>0</v>
      </c>
      <c r="F17" s="9">
        <f>AVERAGE(E16:E18)</f>
        <v>1666666666.6666667</v>
      </c>
      <c r="G17" s="11"/>
      <c r="K17" s="6"/>
      <c r="L17" s="7">
        <v>1000</v>
      </c>
      <c r="M17" s="8">
        <v>0</v>
      </c>
      <c r="N17" s="53">
        <f t="shared" si="9"/>
        <v>0</v>
      </c>
      <c r="O17" s="9">
        <f>AVERAGE(N16:N18)</f>
        <v>0</v>
      </c>
      <c r="P17" s="11"/>
      <c r="T17" s="6"/>
      <c r="U17" s="7">
        <v>1000</v>
      </c>
      <c r="V17" s="8">
        <v>0</v>
      </c>
      <c r="W17" s="53">
        <f t="shared" si="10"/>
        <v>0</v>
      </c>
      <c r="X17" s="9">
        <f>AVERAGE(W16:W18)</f>
        <v>0</v>
      </c>
      <c r="Y17" s="11"/>
      <c r="AC17" s="6"/>
      <c r="AD17" s="7">
        <v>1000</v>
      </c>
      <c r="AE17" s="8">
        <v>0</v>
      </c>
      <c r="AF17" s="53">
        <f t="shared" si="11"/>
        <v>0</v>
      </c>
      <c r="AG17" s="9">
        <f>AVERAGE(AF16:AF18)</f>
        <v>333333333.33333331</v>
      </c>
      <c r="AH17" s="11"/>
      <c r="AL17" s="6"/>
      <c r="AM17" s="7">
        <v>1000</v>
      </c>
      <c r="AN17" s="8">
        <v>1</v>
      </c>
      <c r="AO17" s="53">
        <f t="shared" si="12"/>
        <v>1000000000</v>
      </c>
      <c r="AP17" s="9">
        <f>AVERAGE(AO16:AO18)</f>
        <v>333333333.33333331</v>
      </c>
      <c r="AQ17" s="11"/>
      <c r="AU17" s="6"/>
      <c r="AV17" s="7">
        <v>1000</v>
      </c>
      <c r="AW17" s="8">
        <v>0</v>
      </c>
      <c r="AX17" s="53">
        <f t="shared" si="13"/>
        <v>0</v>
      </c>
      <c r="AY17" s="9">
        <f>AVERAGE(AX16:AX18)</f>
        <v>333333333.33333331</v>
      </c>
      <c r="AZ17" s="11"/>
      <c r="BD17" s="6"/>
      <c r="BE17" s="7">
        <v>1000</v>
      </c>
      <c r="BF17" s="8">
        <v>0</v>
      </c>
      <c r="BG17" s="53">
        <f t="shared" si="14"/>
        <v>0</v>
      </c>
      <c r="BH17" s="9">
        <f>AVERAGE(BG16:BG18)</f>
        <v>0</v>
      </c>
      <c r="BI17" s="11"/>
      <c r="BM17" s="6"/>
      <c r="BN17" s="7">
        <v>1000</v>
      </c>
      <c r="BO17" s="8">
        <v>0</v>
      </c>
      <c r="BP17" s="53">
        <f t="shared" si="15"/>
        <v>0</v>
      </c>
      <c r="BQ17" s="9">
        <f>AVERAGE(BP16:BP18)</f>
        <v>0</v>
      </c>
      <c r="BR17" s="11"/>
    </row>
    <row r="18" spans="2:70" x14ac:dyDescent="0.3">
      <c r="B18" s="6"/>
      <c r="C18" s="7">
        <v>1000</v>
      </c>
      <c r="D18" s="8">
        <v>0</v>
      </c>
      <c r="E18" s="53">
        <f t="shared" si="8"/>
        <v>0</v>
      </c>
      <c r="F18" s="10"/>
      <c r="G18" s="11"/>
      <c r="K18" s="6"/>
      <c r="L18" s="7">
        <v>1000</v>
      </c>
      <c r="M18" s="8">
        <v>0</v>
      </c>
      <c r="N18" s="53">
        <f t="shared" si="9"/>
        <v>0</v>
      </c>
      <c r="O18" s="10"/>
      <c r="P18" s="11"/>
      <c r="T18" s="6"/>
      <c r="U18" s="7">
        <v>1000</v>
      </c>
      <c r="V18" s="8">
        <v>0</v>
      </c>
      <c r="W18" s="53">
        <f t="shared" si="10"/>
        <v>0</v>
      </c>
      <c r="X18" s="10"/>
      <c r="Y18" s="11"/>
      <c r="AC18" s="6"/>
      <c r="AD18" s="7">
        <v>1000</v>
      </c>
      <c r="AE18" s="8">
        <v>0</v>
      </c>
      <c r="AF18" s="53">
        <f t="shared" si="11"/>
        <v>0</v>
      </c>
      <c r="AG18" s="10"/>
      <c r="AH18" s="11"/>
      <c r="AL18" s="6"/>
      <c r="AM18" s="7">
        <v>1000</v>
      </c>
      <c r="AN18" s="8">
        <v>0</v>
      </c>
      <c r="AO18" s="53">
        <f t="shared" si="12"/>
        <v>0</v>
      </c>
      <c r="AP18" s="10"/>
      <c r="AQ18" s="11"/>
      <c r="AU18" s="6"/>
      <c r="AV18" s="7">
        <v>1000</v>
      </c>
      <c r="AW18" s="8">
        <v>1</v>
      </c>
      <c r="AX18" s="53">
        <f t="shared" si="13"/>
        <v>1000000000</v>
      </c>
      <c r="AY18" s="10"/>
      <c r="AZ18" s="11"/>
      <c r="BD18" s="6"/>
      <c r="BE18" s="7">
        <v>1000</v>
      </c>
      <c r="BF18" s="8">
        <v>0</v>
      </c>
      <c r="BG18" s="53">
        <f t="shared" si="14"/>
        <v>0</v>
      </c>
      <c r="BH18" s="10"/>
      <c r="BI18" s="11"/>
      <c r="BM18" s="6"/>
      <c r="BN18" s="7">
        <v>1000</v>
      </c>
      <c r="BO18" s="8">
        <v>0</v>
      </c>
      <c r="BP18" s="53">
        <f t="shared" si="15"/>
        <v>0</v>
      </c>
      <c r="BQ18" s="10"/>
      <c r="BR18" s="11"/>
    </row>
    <row r="19" spans="2:70" x14ac:dyDescent="0.3">
      <c r="B19" s="6"/>
      <c r="C19" s="7">
        <v>10000</v>
      </c>
      <c r="D19" s="8">
        <v>0</v>
      </c>
      <c r="E19" s="53">
        <f t="shared" si="8"/>
        <v>0</v>
      </c>
      <c r="F19" s="10"/>
      <c r="G19" s="11"/>
      <c r="K19" s="6"/>
      <c r="L19" s="7">
        <v>10000</v>
      </c>
      <c r="M19" s="8">
        <v>0</v>
      </c>
      <c r="N19" s="53">
        <f t="shared" si="9"/>
        <v>0</v>
      </c>
      <c r="O19" s="10"/>
      <c r="P19" s="11"/>
      <c r="T19" s="6"/>
      <c r="U19" s="7">
        <v>10000</v>
      </c>
      <c r="V19" s="8">
        <v>0</v>
      </c>
      <c r="W19" s="53">
        <f t="shared" si="10"/>
        <v>0</v>
      </c>
      <c r="X19" s="10"/>
      <c r="Y19" s="11"/>
      <c r="AC19" s="6"/>
      <c r="AD19" s="7">
        <v>10000</v>
      </c>
      <c r="AE19" s="8">
        <v>0</v>
      </c>
      <c r="AF19" s="53">
        <f t="shared" si="11"/>
        <v>0</v>
      </c>
      <c r="AG19" s="10"/>
      <c r="AH19" s="11"/>
      <c r="AL19" s="6"/>
      <c r="AM19" s="7">
        <v>10000</v>
      </c>
      <c r="AN19" s="8">
        <v>0</v>
      </c>
      <c r="AO19" s="53">
        <f t="shared" si="12"/>
        <v>0</v>
      </c>
      <c r="AP19" s="10"/>
      <c r="AQ19" s="11"/>
      <c r="AU19" s="6"/>
      <c r="AV19" s="7">
        <v>10000</v>
      </c>
      <c r="AW19" s="8">
        <v>0</v>
      </c>
      <c r="AX19" s="53">
        <f t="shared" si="13"/>
        <v>0</v>
      </c>
      <c r="AY19" s="10"/>
      <c r="AZ19" s="11"/>
      <c r="BD19" s="6"/>
      <c r="BE19" s="7">
        <v>10000</v>
      </c>
      <c r="BF19" s="8">
        <v>0</v>
      </c>
      <c r="BG19" s="53">
        <f t="shared" si="14"/>
        <v>0</v>
      </c>
      <c r="BH19" s="10"/>
      <c r="BI19" s="11"/>
      <c r="BM19" s="6"/>
      <c r="BN19" s="7">
        <v>10000</v>
      </c>
      <c r="BO19" s="8">
        <v>0</v>
      </c>
      <c r="BP19" s="53">
        <f t="shared" si="15"/>
        <v>0</v>
      </c>
      <c r="BQ19" s="10"/>
      <c r="BR19" s="11"/>
    </row>
    <row r="20" spans="2:70" x14ac:dyDescent="0.3">
      <c r="B20" s="6"/>
      <c r="C20" s="7">
        <v>10000</v>
      </c>
      <c r="D20" s="8">
        <v>0</v>
      </c>
      <c r="E20" s="53">
        <f t="shared" si="8"/>
        <v>0</v>
      </c>
      <c r="F20" s="9">
        <f>AVERAGE(E19:E21)</f>
        <v>0</v>
      </c>
      <c r="G20" s="11"/>
      <c r="K20" s="6"/>
      <c r="L20" s="7">
        <v>10000</v>
      </c>
      <c r="M20" s="8">
        <v>0</v>
      </c>
      <c r="N20" s="53">
        <f t="shared" si="9"/>
        <v>0</v>
      </c>
      <c r="O20" s="9">
        <f>AVERAGE(N19:N21)</f>
        <v>0</v>
      </c>
      <c r="P20" s="11"/>
      <c r="T20" s="6"/>
      <c r="U20" s="7">
        <v>10000</v>
      </c>
      <c r="V20" s="8">
        <v>0</v>
      </c>
      <c r="W20" s="53">
        <f t="shared" si="10"/>
        <v>0</v>
      </c>
      <c r="X20" s="9">
        <f>AVERAGE(W19:W21)</f>
        <v>0</v>
      </c>
      <c r="Y20" s="11"/>
      <c r="AC20" s="6"/>
      <c r="AD20" s="7">
        <v>10000</v>
      </c>
      <c r="AE20" s="8">
        <v>0</v>
      </c>
      <c r="AF20" s="53">
        <f t="shared" si="11"/>
        <v>0</v>
      </c>
      <c r="AG20" s="9">
        <f>AVERAGE(AF19:AF21)</f>
        <v>0</v>
      </c>
      <c r="AH20" s="11"/>
      <c r="AL20" s="6"/>
      <c r="AM20" s="7">
        <v>10000</v>
      </c>
      <c r="AN20" s="8">
        <v>0</v>
      </c>
      <c r="AO20" s="53">
        <f t="shared" si="12"/>
        <v>0</v>
      </c>
      <c r="AP20" s="9">
        <f>AVERAGE(AO19:AO21)</f>
        <v>0</v>
      </c>
      <c r="AQ20" s="11"/>
      <c r="AU20" s="6"/>
      <c r="AV20" s="7">
        <v>10000</v>
      </c>
      <c r="AW20" s="8">
        <v>0</v>
      </c>
      <c r="AX20" s="53">
        <f t="shared" si="13"/>
        <v>0</v>
      </c>
      <c r="AY20" s="9">
        <f>AVERAGE(AX19:AX21)</f>
        <v>0</v>
      </c>
      <c r="AZ20" s="11"/>
      <c r="BD20" s="6"/>
      <c r="BE20" s="7">
        <v>10000</v>
      </c>
      <c r="BF20" s="8">
        <v>0</v>
      </c>
      <c r="BG20" s="53">
        <f t="shared" si="14"/>
        <v>0</v>
      </c>
      <c r="BH20" s="9">
        <f>AVERAGE(BG19:BG21)</f>
        <v>0</v>
      </c>
      <c r="BI20" s="11"/>
      <c r="BM20" s="6"/>
      <c r="BN20" s="7">
        <v>10000</v>
      </c>
      <c r="BO20" s="8">
        <v>0</v>
      </c>
      <c r="BP20" s="53">
        <f t="shared" si="15"/>
        <v>0</v>
      </c>
      <c r="BQ20" s="9">
        <f>AVERAGE(BP19:BP21)</f>
        <v>0</v>
      </c>
      <c r="BR20" s="11"/>
    </row>
    <row r="21" spans="2:70" x14ac:dyDescent="0.3">
      <c r="B21" s="6"/>
      <c r="C21" s="7">
        <v>10000</v>
      </c>
      <c r="D21" s="8">
        <v>0</v>
      </c>
      <c r="E21" s="53">
        <f t="shared" si="8"/>
        <v>0</v>
      </c>
      <c r="F21" s="10"/>
      <c r="G21" s="11"/>
      <c r="K21" s="6"/>
      <c r="L21" s="7">
        <v>10000</v>
      </c>
      <c r="M21" s="8">
        <v>0</v>
      </c>
      <c r="N21" s="53">
        <f t="shared" si="9"/>
        <v>0</v>
      </c>
      <c r="O21" s="10"/>
      <c r="P21" s="11"/>
      <c r="T21" s="6"/>
      <c r="U21" s="7">
        <v>10000</v>
      </c>
      <c r="V21" s="8">
        <v>0</v>
      </c>
      <c r="W21" s="53">
        <f t="shared" si="10"/>
        <v>0</v>
      </c>
      <c r="X21" s="10"/>
      <c r="Y21" s="11"/>
      <c r="AC21" s="6"/>
      <c r="AD21" s="7">
        <v>10000</v>
      </c>
      <c r="AE21" s="8">
        <v>0</v>
      </c>
      <c r="AF21" s="53">
        <f t="shared" si="11"/>
        <v>0</v>
      </c>
      <c r="AG21" s="10"/>
      <c r="AH21" s="11"/>
      <c r="AL21" s="6"/>
      <c r="AM21" s="7">
        <v>10000</v>
      </c>
      <c r="AN21" s="8">
        <v>0</v>
      </c>
      <c r="AO21" s="53">
        <f t="shared" si="12"/>
        <v>0</v>
      </c>
      <c r="AP21" s="10"/>
      <c r="AQ21" s="11"/>
      <c r="AU21" s="6"/>
      <c r="AV21" s="7">
        <v>10000</v>
      </c>
      <c r="AW21" s="8">
        <v>0</v>
      </c>
      <c r="AX21" s="53">
        <f t="shared" si="13"/>
        <v>0</v>
      </c>
      <c r="AY21" s="10"/>
      <c r="AZ21" s="11"/>
      <c r="BD21" s="6"/>
      <c r="BE21" s="7">
        <v>10000</v>
      </c>
      <c r="BF21" s="8">
        <v>0</v>
      </c>
      <c r="BG21" s="53">
        <f t="shared" si="14"/>
        <v>0</v>
      </c>
      <c r="BH21" s="10"/>
      <c r="BI21" s="11"/>
      <c r="BM21" s="6"/>
      <c r="BN21" s="7">
        <v>10000</v>
      </c>
      <c r="BO21" s="8">
        <v>0</v>
      </c>
      <c r="BP21" s="53">
        <f t="shared" si="15"/>
        <v>0</v>
      </c>
      <c r="BQ21" s="10"/>
      <c r="BR21" s="11"/>
    </row>
    <row r="22" spans="2:70" x14ac:dyDescent="0.3">
      <c r="B22" s="6"/>
      <c r="C22" s="7">
        <v>100000</v>
      </c>
      <c r="D22" s="8">
        <v>0</v>
      </c>
      <c r="E22" s="53">
        <f t="shared" si="8"/>
        <v>0</v>
      </c>
      <c r="F22" s="10"/>
      <c r="G22" s="11"/>
      <c r="K22" s="6"/>
      <c r="L22" s="7">
        <v>100000</v>
      </c>
      <c r="M22" s="8">
        <v>0</v>
      </c>
      <c r="N22" s="53">
        <f t="shared" si="9"/>
        <v>0</v>
      </c>
      <c r="O22" s="10"/>
      <c r="P22" s="11"/>
      <c r="T22" s="6"/>
      <c r="U22" s="7">
        <v>100000</v>
      </c>
      <c r="V22" s="8">
        <v>0</v>
      </c>
      <c r="W22" s="53">
        <f t="shared" si="10"/>
        <v>0</v>
      </c>
      <c r="X22" s="10"/>
      <c r="Y22" s="11"/>
      <c r="AC22" s="6"/>
      <c r="AD22" s="7">
        <v>100000</v>
      </c>
      <c r="AE22" s="8">
        <v>0</v>
      </c>
      <c r="AF22" s="53">
        <f t="shared" si="11"/>
        <v>0</v>
      </c>
      <c r="AG22" s="10"/>
      <c r="AH22" s="11"/>
      <c r="AL22" s="6"/>
      <c r="AM22" s="7">
        <v>100000</v>
      </c>
      <c r="AN22" s="8">
        <v>0</v>
      </c>
      <c r="AO22" s="53">
        <f t="shared" si="12"/>
        <v>0</v>
      </c>
      <c r="AP22" s="10"/>
      <c r="AQ22" s="11"/>
      <c r="AU22" s="6"/>
      <c r="AV22" s="7">
        <v>100000</v>
      </c>
      <c r="AW22" s="8">
        <v>0</v>
      </c>
      <c r="AX22" s="53">
        <f t="shared" si="13"/>
        <v>0</v>
      </c>
      <c r="AY22" s="10"/>
      <c r="AZ22" s="11"/>
      <c r="BD22" s="6"/>
      <c r="BE22" s="7">
        <v>100000</v>
      </c>
      <c r="BF22" s="8">
        <v>0</v>
      </c>
      <c r="BG22" s="53">
        <f t="shared" si="14"/>
        <v>0</v>
      </c>
      <c r="BH22" s="10"/>
      <c r="BI22" s="11"/>
      <c r="BM22" s="6"/>
      <c r="BN22" s="7">
        <v>100000</v>
      </c>
      <c r="BO22" s="8">
        <v>0</v>
      </c>
      <c r="BP22" s="53">
        <f t="shared" si="15"/>
        <v>0</v>
      </c>
      <c r="BQ22" s="10"/>
      <c r="BR22" s="11"/>
    </row>
    <row r="23" spans="2:70" x14ac:dyDescent="0.3">
      <c r="B23" s="6"/>
      <c r="C23" s="7">
        <v>100000</v>
      </c>
      <c r="D23" s="8">
        <v>0</v>
      </c>
      <c r="E23" s="53">
        <f t="shared" si="8"/>
        <v>0</v>
      </c>
      <c r="F23" s="9">
        <f>AVERAGE(E22:E24)</f>
        <v>0</v>
      </c>
      <c r="G23" s="11"/>
      <c r="K23" s="6"/>
      <c r="L23" s="7">
        <v>100000</v>
      </c>
      <c r="M23" s="8">
        <v>0</v>
      </c>
      <c r="N23" s="53">
        <f t="shared" si="9"/>
        <v>0</v>
      </c>
      <c r="O23" s="9">
        <f>AVERAGE(N22:N24)</f>
        <v>0</v>
      </c>
      <c r="P23" s="11"/>
      <c r="T23" s="6"/>
      <c r="U23" s="7">
        <v>100000</v>
      </c>
      <c r="V23" s="8">
        <v>0</v>
      </c>
      <c r="W23" s="53">
        <f t="shared" si="10"/>
        <v>0</v>
      </c>
      <c r="X23" s="9">
        <f>AVERAGE(W22:W24)</f>
        <v>0</v>
      </c>
      <c r="Y23" s="11"/>
      <c r="AC23" s="6"/>
      <c r="AD23" s="7">
        <v>100000</v>
      </c>
      <c r="AE23" s="8">
        <v>0</v>
      </c>
      <c r="AF23" s="53">
        <f t="shared" si="11"/>
        <v>0</v>
      </c>
      <c r="AG23" s="9">
        <f>AVERAGE(AF22:AF24)</f>
        <v>0</v>
      </c>
      <c r="AH23" s="11"/>
      <c r="AL23" s="6"/>
      <c r="AM23" s="7">
        <v>100000</v>
      </c>
      <c r="AN23" s="8">
        <v>0</v>
      </c>
      <c r="AO23" s="53">
        <f t="shared" si="12"/>
        <v>0</v>
      </c>
      <c r="AP23" s="9">
        <f>AVERAGE(AO22:AO24)</f>
        <v>0</v>
      </c>
      <c r="AQ23" s="11"/>
      <c r="AU23" s="6"/>
      <c r="AV23" s="7">
        <v>100000</v>
      </c>
      <c r="AW23" s="8">
        <v>0</v>
      </c>
      <c r="AX23" s="53">
        <f t="shared" si="13"/>
        <v>0</v>
      </c>
      <c r="AY23" s="9">
        <f>AVERAGE(AX22:AX24)</f>
        <v>0</v>
      </c>
      <c r="AZ23" s="11"/>
      <c r="BD23" s="6"/>
      <c r="BE23" s="7">
        <v>100000</v>
      </c>
      <c r="BF23" s="8">
        <v>0</v>
      </c>
      <c r="BG23" s="53">
        <f t="shared" si="14"/>
        <v>0</v>
      </c>
      <c r="BH23" s="9">
        <f>AVERAGE(BG22:BG24)</f>
        <v>0</v>
      </c>
      <c r="BI23" s="11"/>
      <c r="BM23" s="6"/>
      <c r="BN23" s="7">
        <v>100000</v>
      </c>
      <c r="BO23" s="8">
        <v>0</v>
      </c>
      <c r="BP23" s="53">
        <f t="shared" si="15"/>
        <v>0</v>
      </c>
      <c r="BQ23" s="9">
        <f>AVERAGE(BP22:BP24)</f>
        <v>0</v>
      </c>
      <c r="BR23" s="11"/>
    </row>
    <row r="24" spans="2:70" x14ac:dyDescent="0.3">
      <c r="B24" s="6"/>
      <c r="C24" s="7">
        <v>100000</v>
      </c>
      <c r="D24" s="8">
        <v>0</v>
      </c>
      <c r="E24" s="53">
        <f t="shared" si="8"/>
        <v>0</v>
      </c>
      <c r="F24" s="10"/>
      <c r="G24" s="11"/>
      <c r="K24" s="6"/>
      <c r="L24" s="7">
        <v>100000</v>
      </c>
      <c r="M24" s="8">
        <v>0</v>
      </c>
      <c r="N24" s="53">
        <f t="shared" si="9"/>
        <v>0</v>
      </c>
      <c r="O24" s="10"/>
      <c r="P24" s="11"/>
      <c r="T24" s="6"/>
      <c r="U24" s="7">
        <v>100000</v>
      </c>
      <c r="V24" s="8">
        <v>0</v>
      </c>
      <c r="W24" s="53">
        <f t="shared" si="10"/>
        <v>0</v>
      </c>
      <c r="X24" s="10"/>
      <c r="Y24" s="11"/>
      <c r="AC24" s="6"/>
      <c r="AD24" s="7">
        <v>100000</v>
      </c>
      <c r="AE24" s="8">
        <v>0</v>
      </c>
      <c r="AF24" s="53">
        <f t="shared" si="11"/>
        <v>0</v>
      </c>
      <c r="AG24" s="10"/>
      <c r="AH24" s="11"/>
      <c r="AL24" s="6"/>
      <c r="AM24" s="7">
        <v>100000</v>
      </c>
      <c r="AN24" s="8">
        <v>0</v>
      </c>
      <c r="AO24" s="53">
        <f t="shared" si="12"/>
        <v>0</v>
      </c>
      <c r="AP24" s="10"/>
      <c r="AQ24" s="11"/>
      <c r="AU24" s="6"/>
      <c r="AV24" s="7">
        <v>100000</v>
      </c>
      <c r="AW24" s="8">
        <v>0</v>
      </c>
      <c r="AX24" s="53">
        <f t="shared" si="13"/>
        <v>0</v>
      </c>
      <c r="AY24" s="10"/>
      <c r="AZ24" s="11"/>
      <c r="BD24" s="6"/>
      <c r="BE24" s="7">
        <v>100000</v>
      </c>
      <c r="BF24" s="8">
        <v>0</v>
      </c>
      <c r="BG24" s="53">
        <f t="shared" si="14"/>
        <v>0</v>
      </c>
      <c r="BH24" s="10"/>
      <c r="BI24" s="11"/>
      <c r="BM24" s="6"/>
      <c r="BN24" s="7">
        <v>100000</v>
      </c>
      <c r="BO24" s="8">
        <v>0</v>
      </c>
      <c r="BP24" s="53">
        <f t="shared" si="15"/>
        <v>0</v>
      </c>
      <c r="BQ24" s="10"/>
      <c r="BR24" s="11"/>
    </row>
    <row r="25" spans="2:70" x14ac:dyDescent="0.3">
      <c r="B25" s="13">
        <v>0.5</v>
      </c>
      <c r="C25" s="21">
        <v>1</v>
      </c>
      <c r="D25" s="14" t="s">
        <v>0</v>
      </c>
      <c r="E25" s="52" t="e">
        <f>C25*100*D25*10000</f>
        <v>#VALUE!</v>
      </c>
      <c r="F25" s="15"/>
      <c r="G25" s="42"/>
      <c r="K25" s="13">
        <v>0.5</v>
      </c>
      <c r="L25" s="21">
        <v>1</v>
      </c>
      <c r="M25" s="14" t="s">
        <v>0</v>
      </c>
      <c r="N25" s="52" t="e">
        <f>L25*100*M25*10000</f>
        <v>#VALUE!</v>
      </c>
      <c r="O25" s="15"/>
      <c r="P25" s="42"/>
      <c r="T25" s="13">
        <v>0.5</v>
      </c>
      <c r="U25" s="21">
        <v>1</v>
      </c>
      <c r="V25" s="14" t="s">
        <v>0</v>
      </c>
      <c r="W25" s="44" t="e">
        <f>U25*100*V25*100</f>
        <v>#VALUE!</v>
      </c>
      <c r="X25" s="15"/>
      <c r="Y25" s="42"/>
      <c r="AC25" s="13">
        <v>0.5</v>
      </c>
      <c r="AD25" s="21">
        <v>1</v>
      </c>
      <c r="AE25" s="14" t="s">
        <v>0</v>
      </c>
      <c r="AF25" s="44" t="e">
        <f>AD25*100*AE25*100</f>
        <v>#VALUE!</v>
      </c>
      <c r="AG25" s="15"/>
      <c r="AH25" s="42"/>
      <c r="AL25" s="13">
        <v>0.5</v>
      </c>
      <c r="AM25" s="21">
        <v>1</v>
      </c>
      <c r="AN25" s="14" t="s">
        <v>0</v>
      </c>
      <c r="AO25" s="44" t="e">
        <f>AM25*100*AN25*100</f>
        <v>#VALUE!</v>
      </c>
      <c r="AP25" s="15"/>
      <c r="AQ25" s="42"/>
      <c r="AU25" s="13">
        <v>0.5</v>
      </c>
      <c r="AV25" s="21">
        <v>1</v>
      </c>
      <c r="AW25" s="14">
        <v>9</v>
      </c>
      <c r="AX25" s="44">
        <f>AV25*100*AW25*100</f>
        <v>90000</v>
      </c>
      <c r="AY25" s="15"/>
      <c r="AZ25" s="42"/>
      <c r="BD25" s="13">
        <v>0.5</v>
      </c>
      <c r="BE25" s="21">
        <v>1</v>
      </c>
      <c r="BF25" s="14" t="s">
        <v>0</v>
      </c>
      <c r="BG25" s="48" t="e">
        <f>BE25*100*BF25</f>
        <v>#VALUE!</v>
      </c>
      <c r="BH25" s="15"/>
      <c r="BI25" s="42"/>
      <c r="BM25" s="13">
        <v>0.5</v>
      </c>
      <c r="BN25" s="21">
        <v>1</v>
      </c>
      <c r="BO25" s="14" t="s">
        <v>0</v>
      </c>
      <c r="BP25" s="22" t="e">
        <f>BN25*100*BO25</f>
        <v>#VALUE!</v>
      </c>
      <c r="BQ25" s="15"/>
      <c r="BR25" s="42"/>
    </row>
    <row r="26" spans="2:70" x14ac:dyDescent="0.3">
      <c r="B26" s="6"/>
      <c r="C26" s="7">
        <v>1</v>
      </c>
      <c r="D26" s="8" t="s">
        <v>0</v>
      </c>
      <c r="E26" s="53" t="e">
        <f>C26*100*D26*10000</f>
        <v>#VALUE!</v>
      </c>
      <c r="F26" s="9" t="e">
        <f>AVERAGE(E25:E27)</f>
        <v>#VALUE!</v>
      </c>
      <c r="G26" s="11"/>
      <c r="K26" s="6"/>
      <c r="L26" s="7">
        <v>1</v>
      </c>
      <c r="M26" s="8" t="s">
        <v>0</v>
      </c>
      <c r="N26" s="53" t="e">
        <f>L26*100*M26*10000</f>
        <v>#VALUE!</v>
      </c>
      <c r="O26" s="9" t="e">
        <f>AVERAGE(N25:N27)</f>
        <v>#VALUE!</v>
      </c>
      <c r="P26" s="11"/>
      <c r="T26" s="6"/>
      <c r="U26" s="7">
        <v>1</v>
      </c>
      <c r="V26" s="8" t="s">
        <v>0</v>
      </c>
      <c r="W26" s="46" t="e">
        <f t="shared" ref="W26:W89" si="16">U26*100*V26*100</f>
        <v>#VALUE!</v>
      </c>
      <c r="X26" s="9" t="e">
        <f>AVERAGE(W25:W27)</f>
        <v>#VALUE!</v>
      </c>
      <c r="Y26" s="11"/>
      <c r="AC26" s="6"/>
      <c r="AD26" s="7">
        <v>1</v>
      </c>
      <c r="AE26" s="8" t="s">
        <v>0</v>
      </c>
      <c r="AF26" s="46" t="e">
        <f t="shared" ref="AF26:AF42" si="17">AD26*100*AE26*100</f>
        <v>#VALUE!</v>
      </c>
      <c r="AG26" s="9" t="e">
        <f>AVERAGE(AF25:AF27)</f>
        <v>#VALUE!</v>
      </c>
      <c r="AH26" s="11"/>
      <c r="AL26" s="6"/>
      <c r="AM26" s="7">
        <v>1</v>
      </c>
      <c r="AN26" s="8" t="s">
        <v>0</v>
      </c>
      <c r="AO26" s="46" t="e">
        <f t="shared" ref="AO26:AO42" si="18">AM26*100*AN26*100</f>
        <v>#VALUE!</v>
      </c>
      <c r="AP26" s="9" t="e">
        <f>AVERAGE(AO25:AO27)</f>
        <v>#VALUE!</v>
      </c>
      <c r="AQ26" s="11"/>
      <c r="AU26" s="6"/>
      <c r="AV26" s="7">
        <v>1</v>
      </c>
      <c r="AW26" s="8">
        <v>8</v>
      </c>
      <c r="AX26" s="46">
        <f t="shared" ref="AX26:AX42" si="19">AV26*100*AW26*100</f>
        <v>80000</v>
      </c>
      <c r="AY26" s="9">
        <f>AVERAGE(AX25:AX27)</f>
        <v>80000</v>
      </c>
      <c r="AZ26" s="11"/>
      <c r="BD26" s="6"/>
      <c r="BE26" s="7">
        <v>1</v>
      </c>
      <c r="BF26" s="8" t="s">
        <v>0</v>
      </c>
      <c r="BG26" s="49" t="e">
        <f>BE26*100*BF26</f>
        <v>#VALUE!</v>
      </c>
      <c r="BH26" s="9" t="e">
        <f>AVERAGE(BG25:BG27)</f>
        <v>#VALUE!</v>
      </c>
      <c r="BI26" s="11"/>
      <c r="BM26" s="6"/>
      <c r="BN26" s="7">
        <v>1</v>
      </c>
      <c r="BO26" s="8" t="s">
        <v>0</v>
      </c>
      <c r="BP26" s="35" t="e">
        <f>BN26*100*BO26</f>
        <v>#VALUE!</v>
      </c>
      <c r="BQ26" s="9" t="e">
        <f>AVERAGE(BP25:BP27)</f>
        <v>#VALUE!</v>
      </c>
      <c r="BR26" s="11"/>
    </row>
    <row r="27" spans="2:70" x14ac:dyDescent="0.3">
      <c r="B27" s="6"/>
      <c r="C27" s="7">
        <v>1</v>
      </c>
      <c r="D27" s="8" t="s">
        <v>0</v>
      </c>
      <c r="E27" s="53" t="e">
        <f t="shared" ref="E27:E42" si="20">C27*100*D27*10000</f>
        <v>#VALUE!</v>
      </c>
      <c r="F27" s="10"/>
      <c r="G27" s="11"/>
      <c r="K27" s="6"/>
      <c r="L27" s="7">
        <v>1</v>
      </c>
      <c r="M27" s="8" t="s">
        <v>0</v>
      </c>
      <c r="N27" s="53" t="e">
        <f t="shared" ref="N27:N42" si="21">L27*100*M27*10000</f>
        <v>#VALUE!</v>
      </c>
      <c r="O27" s="10"/>
      <c r="P27" s="11"/>
      <c r="T27" s="6"/>
      <c r="U27" s="7">
        <v>1</v>
      </c>
      <c r="V27" s="8" t="s">
        <v>0</v>
      </c>
      <c r="W27" s="46" t="e">
        <f t="shared" si="16"/>
        <v>#VALUE!</v>
      </c>
      <c r="X27" s="10"/>
      <c r="Y27" s="11"/>
      <c r="AC27" s="6"/>
      <c r="AD27" s="7">
        <v>1</v>
      </c>
      <c r="AE27" s="8" t="s">
        <v>0</v>
      </c>
      <c r="AF27" s="46" t="e">
        <f t="shared" si="17"/>
        <v>#VALUE!</v>
      </c>
      <c r="AG27" s="10"/>
      <c r="AH27" s="11"/>
      <c r="AL27" s="6"/>
      <c r="AM27" s="7">
        <v>1</v>
      </c>
      <c r="AN27" s="8" t="s">
        <v>0</v>
      </c>
      <c r="AO27" s="46" t="e">
        <f t="shared" si="18"/>
        <v>#VALUE!</v>
      </c>
      <c r="AP27" s="10"/>
      <c r="AQ27" s="11"/>
      <c r="AU27" s="6"/>
      <c r="AV27" s="7">
        <v>1</v>
      </c>
      <c r="AW27" s="8">
        <v>7</v>
      </c>
      <c r="AX27" s="46">
        <f t="shared" si="19"/>
        <v>70000</v>
      </c>
      <c r="AY27" s="10"/>
      <c r="AZ27" s="11"/>
      <c r="BD27" s="6"/>
      <c r="BE27" s="7">
        <v>1</v>
      </c>
      <c r="BF27" s="8" t="s">
        <v>0</v>
      </c>
      <c r="BG27" s="50" t="e">
        <f t="shared" ref="BG27:BG42" si="22">BE27*100*BF27</f>
        <v>#VALUE!</v>
      </c>
      <c r="BH27" s="10"/>
      <c r="BI27" s="11"/>
      <c r="BM27" s="6"/>
      <c r="BN27" s="7">
        <v>1</v>
      </c>
      <c r="BO27" s="8" t="s">
        <v>0</v>
      </c>
      <c r="BP27" s="9" t="e">
        <f t="shared" ref="BP27:BP42" si="23">BN27*100*BO27</f>
        <v>#VALUE!</v>
      </c>
      <c r="BQ27" s="10"/>
      <c r="BR27" s="11"/>
    </row>
    <row r="28" spans="2:70" x14ac:dyDescent="0.3">
      <c r="B28" s="6"/>
      <c r="C28" s="7">
        <v>10</v>
      </c>
      <c r="D28" s="8" t="s">
        <v>0</v>
      </c>
      <c r="E28" s="53" t="e">
        <f t="shared" si="20"/>
        <v>#VALUE!</v>
      </c>
      <c r="F28" s="10"/>
      <c r="G28" s="11"/>
      <c r="K28" s="6"/>
      <c r="L28" s="7">
        <v>10</v>
      </c>
      <c r="M28" s="8" t="s">
        <v>0</v>
      </c>
      <c r="N28" s="53" t="e">
        <f t="shared" si="21"/>
        <v>#VALUE!</v>
      </c>
      <c r="O28" s="10"/>
      <c r="P28" s="11"/>
      <c r="T28" s="6"/>
      <c r="U28" s="7">
        <v>10</v>
      </c>
      <c r="V28" s="8" t="s">
        <v>0</v>
      </c>
      <c r="W28" s="46" t="e">
        <f t="shared" si="16"/>
        <v>#VALUE!</v>
      </c>
      <c r="X28" s="10"/>
      <c r="Y28" s="11"/>
      <c r="AC28" s="6"/>
      <c r="AD28" s="7">
        <v>10</v>
      </c>
      <c r="AE28" s="8">
        <v>2</v>
      </c>
      <c r="AF28" s="46">
        <f t="shared" si="17"/>
        <v>200000</v>
      </c>
      <c r="AG28" s="10"/>
      <c r="AH28" s="11"/>
      <c r="AL28" s="6"/>
      <c r="AM28" s="7">
        <v>10</v>
      </c>
      <c r="AN28" s="8">
        <v>3</v>
      </c>
      <c r="AO28" s="46">
        <f t="shared" si="18"/>
        <v>300000</v>
      </c>
      <c r="AP28" s="10"/>
      <c r="AQ28" s="11"/>
      <c r="AU28" s="6"/>
      <c r="AV28" s="7">
        <v>10</v>
      </c>
      <c r="AW28" s="8">
        <v>0</v>
      </c>
      <c r="AX28" s="46">
        <f t="shared" si="19"/>
        <v>0</v>
      </c>
      <c r="AY28" s="10"/>
      <c r="AZ28" s="11"/>
      <c r="BD28" s="6"/>
      <c r="BE28" s="7">
        <v>10</v>
      </c>
      <c r="BF28" s="8" t="s">
        <v>0</v>
      </c>
      <c r="BG28" s="50" t="e">
        <f t="shared" si="22"/>
        <v>#VALUE!</v>
      </c>
      <c r="BH28" s="10"/>
      <c r="BI28" s="11"/>
      <c r="BM28" s="6"/>
      <c r="BN28" s="7">
        <v>10</v>
      </c>
      <c r="BO28" s="8" t="s">
        <v>0</v>
      </c>
      <c r="BP28" s="9" t="e">
        <f t="shared" si="23"/>
        <v>#VALUE!</v>
      </c>
      <c r="BQ28" s="10"/>
      <c r="BR28" s="11"/>
    </row>
    <row r="29" spans="2:70" x14ac:dyDescent="0.3">
      <c r="B29" s="6"/>
      <c r="C29" s="7">
        <v>10</v>
      </c>
      <c r="D29" s="8" t="s">
        <v>0</v>
      </c>
      <c r="E29" s="53" t="e">
        <f t="shared" si="20"/>
        <v>#VALUE!</v>
      </c>
      <c r="F29" s="9" t="e">
        <f>AVERAGE(E28:E30)</f>
        <v>#VALUE!</v>
      </c>
      <c r="G29" s="11"/>
      <c r="K29" s="6"/>
      <c r="L29" s="7">
        <v>10</v>
      </c>
      <c r="M29" s="8" t="s">
        <v>0</v>
      </c>
      <c r="N29" s="53" t="e">
        <f t="shared" si="21"/>
        <v>#VALUE!</v>
      </c>
      <c r="O29" s="9" t="e">
        <f>AVERAGE(N28:N30)</f>
        <v>#VALUE!</v>
      </c>
      <c r="P29" s="11"/>
      <c r="T29" s="6"/>
      <c r="U29" s="7">
        <v>10</v>
      </c>
      <c r="V29" s="8" t="s">
        <v>0</v>
      </c>
      <c r="W29" s="46" t="e">
        <f t="shared" si="16"/>
        <v>#VALUE!</v>
      </c>
      <c r="X29" s="9" t="e">
        <f>AVERAGE(W28:W30)</f>
        <v>#VALUE!</v>
      </c>
      <c r="Y29" s="11"/>
      <c r="AC29" s="6"/>
      <c r="AD29" s="7">
        <v>10</v>
      </c>
      <c r="AE29" s="8">
        <v>4</v>
      </c>
      <c r="AF29" s="46">
        <f t="shared" si="17"/>
        <v>400000</v>
      </c>
      <c r="AG29" s="9">
        <f>AVERAGE(AF28:AF30)</f>
        <v>500000</v>
      </c>
      <c r="AH29" s="11"/>
      <c r="AL29" s="6"/>
      <c r="AM29" s="7">
        <v>10</v>
      </c>
      <c r="AN29" s="8">
        <v>2</v>
      </c>
      <c r="AO29" s="46">
        <f t="shared" si="18"/>
        <v>200000</v>
      </c>
      <c r="AP29" s="9">
        <f>AVERAGE(AO28:AO30)</f>
        <v>233333.33333333334</v>
      </c>
      <c r="AQ29" s="11"/>
      <c r="AU29" s="6"/>
      <c r="AV29" s="7">
        <v>10</v>
      </c>
      <c r="AW29" s="8">
        <v>0</v>
      </c>
      <c r="AX29" s="46">
        <f t="shared" si="19"/>
        <v>0</v>
      </c>
      <c r="AY29" s="9">
        <f>AVERAGE(AX28:AX30)</f>
        <v>0</v>
      </c>
      <c r="AZ29" s="11"/>
      <c r="BD29" s="6"/>
      <c r="BE29" s="7">
        <v>10</v>
      </c>
      <c r="BF29" s="8" t="s">
        <v>0</v>
      </c>
      <c r="BG29" s="50" t="e">
        <f t="shared" si="22"/>
        <v>#VALUE!</v>
      </c>
      <c r="BH29" s="9" t="e">
        <f>AVERAGE(BG28:BG30)</f>
        <v>#VALUE!</v>
      </c>
      <c r="BI29" s="11"/>
      <c r="BM29" s="6"/>
      <c r="BN29" s="7">
        <v>10</v>
      </c>
      <c r="BO29" s="8" t="s">
        <v>0</v>
      </c>
      <c r="BP29" s="9" t="e">
        <f t="shared" si="23"/>
        <v>#VALUE!</v>
      </c>
      <c r="BQ29" s="9" t="e">
        <f>AVERAGE(BP28:BP30)</f>
        <v>#VALUE!</v>
      </c>
      <c r="BR29" s="11"/>
    </row>
    <row r="30" spans="2:70" x14ac:dyDescent="0.3">
      <c r="B30" s="6"/>
      <c r="C30" s="7">
        <v>10</v>
      </c>
      <c r="D30" s="8" t="s">
        <v>0</v>
      </c>
      <c r="E30" s="53" t="e">
        <f t="shared" si="20"/>
        <v>#VALUE!</v>
      </c>
      <c r="F30" s="10"/>
      <c r="G30" s="11"/>
      <c r="K30" s="6"/>
      <c r="L30" s="7">
        <v>10</v>
      </c>
      <c r="M30" s="8" t="s">
        <v>0</v>
      </c>
      <c r="N30" s="53" t="e">
        <f t="shared" si="21"/>
        <v>#VALUE!</v>
      </c>
      <c r="O30" s="10"/>
      <c r="P30" s="11"/>
      <c r="T30" s="6"/>
      <c r="U30" s="7">
        <v>10</v>
      </c>
      <c r="V30" s="8" t="s">
        <v>0</v>
      </c>
      <c r="W30" s="46" t="e">
        <f t="shared" si="16"/>
        <v>#VALUE!</v>
      </c>
      <c r="X30" s="10"/>
      <c r="Y30" s="11"/>
      <c r="AC30" s="6"/>
      <c r="AD30" s="7">
        <v>10</v>
      </c>
      <c r="AE30" s="8">
        <v>9</v>
      </c>
      <c r="AF30" s="46">
        <f t="shared" si="17"/>
        <v>900000</v>
      </c>
      <c r="AG30" s="10"/>
      <c r="AH30" s="11"/>
      <c r="AL30" s="6"/>
      <c r="AM30" s="7">
        <v>10</v>
      </c>
      <c r="AN30" s="8">
        <v>2</v>
      </c>
      <c r="AO30" s="46">
        <f t="shared" si="18"/>
        <v>200000</v>
      </c>
      <c r="AP30" s="10"/>
      <c r="AQ30" s="11"/>
      <c r="AU30" s="6"/>
      <c r="AV30" s="7">
        <v>10</v>
      </c>
      <c r="AW30" s="8">
        <v>0</v>
      </c>
      <c r="AX30" s="46">
        <f t="shared" si="19"/>
        <v>0</v>
      </c>
      <c r="AY30" s="10"/>
      <c r="AZ30" s="11"/>
      <c r="BD30" s="6"/>
      <c r="BE30" s="7">
        <v>10</v>
      </c>
      <c r="BF30" s="8" t="s">
        <v>0</v>
      </c>
      <c r="BG30" s="50" t="e">
        <f t="shared" si="22"/>
        <v>#VALUE!</v>
      </c>
      <c r="BH30" s="10"/>
      <c r="BI30" s="11"/>
      <c r="BM30" s="6"/>
      <c r="BN30" s="7">
        <v>10</v>
      </c>
      <c r="BO30" s="8" t="s">
        <v>0</v>
      </c>
      <c r="BP30" s="9" t="e">
        <f t="shared" si="23"/>
        <v>#VALUE!</v>
      </c>
      <c r="BQ30" s="10"/>
      <c r="BR30" s="11"/>
    </row>
    <row r="31" spans="2:70" x14ac:dyDescent="0.3">
      <c r="B31" s="6"/>
      <c r="C31" s="7">
        <v>100</v>
      </c>
      <c r="D31" s="8">
        <v>3</v>
      </c>
      <c r="E31" s="53">
        <f t="shared" si="20"/>
        <v>300000000</v>
      </c>
      <c r="F31" s="10"/>
      <c r="G31" s="11"/>
      <c r="K31" s="6"/>
      <c r="L31" s="7">
        <v>100</v>
      </c>
      <c r="M31" s="8">
        <v>2</v>
      </c>
      <c r="N31" s="53">
        <f t="shared" si="21"/>
        <v>200000000</v>
      </c>
      <c r="O31" s="10"/>
      <c r="P31" s="11"/>
      <c r="T31" s="6"/>
      <c r="U31" s="7">
        <v>100</v>
      </c>
      <c r="V31" s="8">
        <v>3</v>
      </c>
      <c r="W31" s="46">
        <f t="shared" si="16"/>
        <v>3000000</v>
      </c>
      <c r="X31" s="10"/>
      <c r="Y31" s="11"/>
      <c r="AC31" s="6"/>
      <c r="AD31" s="7">
        <v>100</v>
      </c>
      <c r="AE31" s="8">
        <v>1</v>
      </c>
      <c r="AF31" s="46">
        <f t="shared" si="17"/>
        <v>1000000</v>
      </c>
      <c r="AG31" s="10"/>
      <c r="AH31" s="11"/>
      <c r="AL31" s="6"/>
      <c r="AM31" s="7">
        <v>100</v>
      </c>
      <c r="AN31" s="8">
        <v>1</v>
      </c>
      <c r="AO31" s="46">
        <f t="shared" si="18"/>
        <v>1000000</v>
      </c>
      <c r="AP31" s="10"/>
      <c r="AQ31" s="11"/>
      <c r="AU31" s="6"/>
      <c r="AV31" s="7">
        <v>100</v>
      </c>
      <c r="AW31" s="8">
        <v>0</v>
      </c>
      <c r="AX31" s="46">
        <f t="shared" si="19"/>
        <v>0</v>
      </c>
      <c r="AY31" s="10"/>
      <c r="AZ31" s="11"/>
      <c r="BD31" s="6"/>
      <c r="BE31" s="7">
        <v>100</v>
      </c>
      <c r="BF31" s="8">
        <v>5</v>
      </c>
      <c r="BG31" s="50">
        <f t="shared" si="22"/>
        <v>50000</v>
      </c>
      <c r="BH31" s="10"/>
      <c r="BI31" s="11"/>
      <c r="BM31" s="6"/>
      <c r="BN31" s="7">
        <v>100</v>
      </c>
      <c r="BO31" s="8">
        <v>4</v>
      </c>
      <c r="BP31" s="9">
        <f t="shared" si="23"/>
        <v>40000</v>
      </c>
      <c r="BQ31" s="10"/>
      <c r="BR31" s="11"/>
    </row>
    <row r="32" spans="2:70" x14ac:dyDescent="0.3">
      <c r="B32" s="6"/>
      <c r="C32" s="7">
        <v>100</v>
      </c>
      <c r="D32" s="8">
        <v>2</v>
      </c>
      <c r="E32" s="53">
        <f t="shared" si="20"/>
        <v>200000000</v>
      </c>
      <c r="F32" s="9">
        <f>AVERAGE(E31:E33)</f>
        <v>233333333.33333334</v>
      </c>
      <c r="G32" s="11"/>
      <c r="K32" s="6"/>
      <c r="L32" s="7">
        <v>100</v>
      </c>
      <c r="M32" s="8">
        <v>1</v>
      </c>
      <c r="N32" s="53">
        <f t="shared" si="21"/>
        <v>100000000</v>
      </c>
      <c r="O32" s="9">
        <f>AVERAGE(N31:N33)</f>
        <v>166666666.66666666</v>
      </c>
      <c r="P32" s="11"/>
      <c r="T32" s="6"/>
      <c r="U32" s="7">
        <v>100</v>
      </c>
      <c r="V32" s="8">
        <v>2</v>
      </c>
      <c r="W32" s="46">
        <f t="shared" si="16"/>
        <v>2000000</v>
      </c>
      <c r="X32" s="9">
        <f>AVERAGE(W31:W33)</f>
        <v>3333333.3333333335</v>
      </c>
      <c r="Y32" s="11"/>
      <c r="AC32" s="6"/>
      <c r="AD32" s="7">
        <v>100</v>
      </c>
      <c r="AE32" s="8">
        <v>0</v>
      </c>
      <c r="AF32" s="46">
        <f t="shared" si="17"/>
        <v>0</v>
      </c>
      <c r="AG32" s="9">
        <f>AVERAGE(AF31:AF33)</f>
        <v>333333.33333333331</v>
      </c>
      <c r="AH32" s="11"/>
      <c r="AL32" s="6"/>
      <c r="AM32" s="7">
        <v>100</v>
      </c>
      <c r="AN32" s="8">
        <v>0</v>
      </c>
      <c r="AO32" s="46">
        <f t="shared" si="18"/>
        <v>0</v>
      </c>
      <c r="AP32" s="9">
        <f>AVERAGE(AO31:AO33)</f>
        <v>333333.33333333331</v>
      </c>
      <c r="AQ32" s="11"/>
      <c r="AU32" s="6"/>
      <c r="AV32" s="7">
        <v>100</v>
      </c>
      <c r="AW32" s="8">
        <v>0</v>
      </c>
      <c r="AX32" s="46">
        <f t="shared" si="19"/>
        <v>0</v>
      </c>
      <c r="AY32" s="9">
        <f>AVERAGE(AX31:AX33)</f>
        <v>0</v>
      </c>
      <c r="AZ32" s="11"/>
      <c r="BD32" s="6"/>
      <c r="BE32" s="7">
        <v>100</v>
      </c>
      <c r="BF32" s="8">
        <v>5</v>
      </c>
      <c r="BG32" s="50">
        <f t="shared" si="22"/>
        <v>50000</v>
      </c>
      <c r="BH32" s="9">
        <f>AVERAGE(BG31:BG33)</f>
        <v>50000</v>
      </c>
      <c r="BI32" s="11"/>
      <c r="BM32" s="6"/>
      <c r="BN32" s="7">
        <v>100</v>
      </c>
      <c r="BO32" s="8">
        <v>1</v>
      </c>
      <c r="BP32" s="9">
        <f t="shared" si="23"/>
        <v>10000</v>
      </c>
      <c r="BQ32" s="9">
        <f>AVERAGE(BP31:BP33)</f>
        <v>20000</v>
      </c>
      <c r="BR32" s="11"/>
    </row>
    <row r="33" spans="2:70" x14ac:dyDescent="0.3">
      <c r="B33" s="6"/>
      <c r="C33" s="7">
        <v>100</v>
      </c>
      <c r="D33" s="8">
        <v>2</v>
      </c>
      <c r="E33" s="53">
        <f t="shared" si="20"/>
        <v>200000000</v>
      </c>
      <c r="F33" s="10"/>
      <c r="G33" s="11"/>
      <c r="K33" s="6"/>
      <c r="L33" s="7">
        <v>100</v>
      </c>
      <c r="M33" s="8">
        <v>2</v>
      </c>
      <c r="N33" s="53">
        <f t="shared" si="21"/>
        <v>200000000</v>
      </c>
      <c r="O33" s="10"/>
      <c r="P33" s="11"/>
      <c r="T33" s="6"/>
      <c r="U33" s="7">
        <v>100</v>
      </c>
      <c r="V33" s="8">
        <v>5</v>
      </c>
      <c r="W33" s="46">
        <f t="shared" si="16"/>
        <v>5000000</v>
      </c>
      <c r="X33" s="10"/>
      <c r="Y33" s="11"/>
      <c r="AC33" s="6"/>
      <c r="AD33" s="7">
        <v>100</v>
      </c>
      <c r="AE33" s="8">
        <v>0</v>
      </c>
      <c r="AF33" s="46">
        <f t="shared" si="17"/>
        <v>0</v>
      </c>
      <c r="AG33" s="10"/>
      <c r="AH33" s="11"/>
      <c r="AL33" s="6"/>
      <c r="AM33" s="7">
        <v>100</v>
      </c>
      <c r="AN33" s="8">
        <v>0</v>
      </c>
      <c r="AO33" s="46">
        <f t="shared" si="18"/>
        <v>0</v>
      </c>
      <c r="AP33" s="10"/>
      <c r="AQ33" s="11"/>
      <c r="AU33" s="6"/>
      <c r="AV33" s="7">
        <v>100</v>
      </c>
      <c r="AW33" s="8">
        <v>0</v>
      </c>
      <c r="AX33" s="46">
        <f t="shared" si="19"/>
        <v>0</v>
      </c>
      <c r="AY33" s="10"/>
      <c r="AZ33" s="11"/>
      <c r="BD33" s="6"/>
      <c r="BE33" s="7">
        <v>100</v>
      </c>
      <c r="BF33" s="8">
        <v>5</v>
      </c>
      <c r="BG33" s="50">
        <f t="shared" si="22"/>
        <v>50000</v>
      </c>
      <c r="BH33" s="10"/>
      <c r="BI33" s="11"/>
      <c r="BM33" s="6"/>
      <c r="BN33" s="7">
        <v>100</v>
      </c>
      <c r="BO33" s="8">
        <v>1</v>
      </c>
      <c r="BP33" s="9">
        <f t="shared" si="23"/>
        <v>10000</v>
      </c>
      <c r="BQ33" s="10"/>
      <c r="BR33" s="11"/>
    </row>
    <row r="34" spans="2:70" x14ac:dyDescent="0.3">
      <c r="B34" s="6"/>
      <c r="C34" s="7">
        <v>1000</v>
      </c>
      <c r="D34" s="8">
        <v>0</v>
      </c>
      <c r="E34" s="53">
        <f t="shared" si="20"/>
        <v>0</v>
      </c>
      <c r="F34" s="10"/>
      <c r="G34" s="11"/>
      <c r="K34" s="6"/>
      <c r="L34" s="7">
        <v>1000</v>
      </c>
      <c r="M34" s="8">
        <v>0</v>
      </c>
      <c r="N34" s="53">
        <f t="shared" si="21"/>
        <v>0</v>
      </c>
      <c r="O34" s="10"/>
      <c r="P34" s="11"/>
      <c r="T34" s="6"/>
      <c r="U34" s="7">
        <v>1000</v>
      </c>
      <c r="V34" s="8">
        <v>0</v>
      </c>
      <c r="W34" s="46">
        <f t="shared" si="16"/>
        <v>0</v>
      </c>
      <c r="X34" s="10"/>
      <c r="Y34" s="11"/>
      <c r="AC34" s="6"/>
      <c r="AD34" s="7">
        <v>1000</v>
      </c>
      <c r="AE34" s="8">
        <v>0</v>
      </c>
      <c r="AF34" s="46">
        <f t="shared" si="17"/>
        <v>0</v>
      </c>
      <c r="AG34" s="10"/>
      <c r="AH34" s="11"/>
      <c r="AL34" s="6"/>
      <c r="AM34" s="7">
        <v>1000</v>
      </c>
      <c r="AN34" s="8">
        <v>0</v>
      </c>
      <c r="AO34" s="46">
        <f t="shared" si="18"/>
        <v>0</v>
      </c>
      <c r="AP34" s="10"/>
      <c r="AQ34" s="11"/>
      <c r="AU34" s="6"/>
      <c r="AV34" s="7">
        <v>1000</v>
      </c>
      <c r="AW34" s="8">
        <v>0</v>
      </c>
      <c r="AX34" s="46">
        <f t="shared" si="19"/>
        <v>0</v>
      </c>
      <c r="AY34" s="10"/>
      <c r="AZ34" s="11"/>
      <c r="BD34" s="6"/>
      <c r="BE34" s="7">
        <v>1000</v>
      </c>
      <c r="BF34" s="8">
        <v>0</v>
      </c>
      <c r="BG34" s="50">
        <f t="shared" si="22"/>
        <v>0</v>
      </c>
      <c r="BH34" s="10"/>
      <c r="BI34" s="11"/>
      <c r="BM34" s="6"/>
      <c r="BN34" s="7">
        <v>1000</v>
      </c>
      <c r="BO34" s="8">
        <v>1</v>
      </c>
      <c r="BP34" s="9">
        <f t="shared" si="23"/>
        <v>100000</v>
      </c>
      <c r="BQ34" s="10"/>
      <c r="BR34" s="11"/>
    </row>
    <row r="35" spans="2:70" x14ac:dyDescent="0.3">
      <c r="B35" s="6"/>
      <c r="C35" s="7">
        <v>1000</v>
      </c>
      <c r="D35" s="8">
        <v>0</v>
      </c>
      <c r="E35" s="53">
        <f t="shared" si="20"/>
        <v>0</v>
      </c>
      <c r="F35" s="9">
        <f>AVERAGE(E34:E36)</f>
        <v>0</v>
      </c>
      <c r="G35" s="11"/>
      <c r="K35" s="6"/>
      <c r="L35" s="7">
        <v>1000</v>
      </c>
      <c r="M35" s="8">
        <v>0</v>
      </c>
      <c r="N35" s="53">
        <f t="shared" si="21"/>
        <v>0</v>
      </c>
      <c r="O35" s="9">
        <f>AVERAGE(N34:N36)</f>
        <v>0</v>
      </c>
      <c r="P35" s="11"/>
      <c r="T35" s="6"/>
      <c r="U35" s="7">
        <v>1000</v>
      </c>
      <c r="V35" s="8">
        <v>0</v>
      </c>
      <c r="W35" s="46">
        <f t="shared" si="16"/>
        <v>0</v>
      </c>
      <c r="X35" s="9">
        <f>AVERAGE(W34:W36)</f>
        <v>3333333.3333333335</v>
      </c>
      <c r="Y35" s="11"/>
      <c r="AC35" s="6"/>
      <c r="AD35" s="7">
        <v>1000</v>
      </c>
      <c r="AE35" s="8">
        <v>0</v>
      </c>
      <c r="AF35" s="46">
        <f t="shared" si="17"/>
        <v>0</v>
      </c>
      <c r="AG35" s="9">
        <f>AVERAGE(AF34:AF36)</f>
        <v>0</v>
      </c>
      <c r="AH35" s="11"/>
      <c r="AL35" s="6"/>
      <c r="AM35" s="7">
        <v>1000</v>
      </c>
      <c r="AN35" s="8">
        <v>0</v>
      </c>
      <c r="AO35" s="46">
        <f t="shared" si="18"/>
        <v>0</v>
      </c>
      <c r="AP35" s="9">
        <f>AVERAGE(AO34:AO36)</f>
        <v>0</v>
      </c>
      <c r="AQ35" s="11"/>
      <c r="AU35" s="6"/>
      <c r="AV35" s="7">
        <v>1000</v>
      </c>
      <c r="AW35" s="8">
        <v>0</v>
      </c>
      <c r="AX35" s="46">
        <f t="shared" si="19"/>
        <v>0</v>
      </c>
      <c r="AY35" s="9">
        <f>AVERAGE(AX34:AX36)</f>
        <v>0</v>
      </c>
      <c r="AZ35" s="11"/>
      <c r="BD35" s="6"/>
      <c r="BE35" s="7">
        <v>1000</v>
      </c>
      <c r="BF35" s="8">
        <v>0</v>
      </c>
      <c r="BG35" s="50">
        <f t="shared" si="22"/>
        <v>0</v>
      </c>
      <c r="BH35" s="9">
        <f>AVERAGE(BG34:BG36)</f>
        <v>0</v>
      </c>
      <c r="BI35" s="11"/>
      <c r="BM35" s="6"/>
      <c r="BN35" s="7">
        <v>1000</v>
      </c>
      <c r="BO35" s="8">
        <v>0</v>
      </c>
      <c r="BP35" s="9">
        <f t="shared" si="23"/>
        <v>0</v>
      </c>
      <c r="BQ35" s="9">
        <f>AVERAGE(BP34:BP36)</f>
        <v>66666.666666666672</v>
      </c>
      <c r="BR35" s="11"/>
    </row>
    <row r="36" spans="2:70" x14ac:dyDescent="0.3">
      <c r="B36" s="6"/>
      <c r="C36" s="7">
        <v>1000</v>
      </c>
      <c r="D36" s="8">
        <v>0</v>
      </c>
      <c r="E36" s="53">
        <f t="shared" si="20"/>
        <v>0</v>
      </c>
      <c r="F36" s="10"/>
      <c r="G36" s="11"/>
      <c r="K36" s="6"/>
      <c r="L36" s="7">
        <v>1000</v>
      </c>
      <c r="M36" s="8">
        <v>0</v>
      </c>
      <c r="N36" s="53">
        <f t="shared" si="21"/>
        <v>0</v>
      </c>
      <c r="O36" s="10"/>
      <c r="P36" s="11"/>
      <c r="T36" s="6"/>
      <c r="U36" s="7">
        <v>1000</v>
      </c>
      <c r="V36" s="8">
        <v>1</v>
      </c>
      <c r="W36" s="46">
        <f t="shared" si="16"/>
        <v>10000000</v>
      </c>
      <c r="X36" s="10"/>
      <c r="Y36" s="11"/>
      <c r="AC36" s="6"/>
      <c r="AD36" s="7">
        <v>1000</v>
      </c>
      <c r="AE36" s="8">
        <v>0</v>
      </c>
      <c r="AF36" s="46">
        <f t="shared" si="17"/>
        <v>0</v>
      </c>
      <c r="AG36" s="10"/>
      <c r="AH36" s="11"/>
      <c r="AL36" s="6"/>
      <c r="AM36" s="7">
        <v>1000</v>
      </c>
      <c r="AN36" s="8">
        <v>0</v>
      </c>
      <c r="AO36" s="46">
        <f t="shared" si="18"/>
        <v>0</v>
      </c>
      <c r="AP36" s="10"/>
      <c r="AQ36" s="11"/>
      <c r="AU36" s="6"/>
      <c r="AV36" s="7">
        <v>1000</v>
      </c>
      <c r="AW36" s="8">
        <v>0</v>
      </c>
      <c r="AX36" s="46">
        <f t="shared" si="19"/>
        <v>0</v>
      </c>
      <c r="AY36" s="10"/>
      <c r="AZ36" s="11"/>
      <c r="BD36" s="6"/>
      <c r="BE36" s="7">
        <v>1000</v>
      </c>
      <c r="BF36" s="8">
        <v>0</v>
      </c>
      <c r="BG36" s="50">
        <f t="shared" si="22"/>
        <v>0</v>
      </c>
      <c r="BH36" s="10"/>
      <c r="BI36" s="11"/>
      <c r="BM36" s="6"/>
      <c r="BN36" s="7">
        <v>1000</v>
      </c>
      <c r="BO36" s="8">
        <v>1</v>
      </c>
      <c r="BP36" s="9">
        <f t="shared" si="23"/>
        <v>100000</v>
      </c>
      <c r="BQ36" s="10"/>
      <c r="BR36" s="11"/>
    </row>
    <row r="37" spans="2:70" x14ac:dyDescent="0.3">
      <c r="B37" s="6"/>
      <c r="C37" s="7">
        <v>10000</v>
      </c>
      <c r="D37" s="8">
        <v>0</v>
      </c>
      <c r="E37" s="53">
        <f t="shared" si="20"/>
        <v>0</v>
      </c>
      <c r="F37" s="10"/>
      <c r="G37" s="11"/>
      <c r="K37" s="6"/>
      <c r="L37" s="7">
        <v>10000</v>
      </c>
      <c r="M37" s="8">
        <v>0</v>
      </c>
      <c r="N37" s="53">
        <f t="shared" si="21"/>
        <v>0</v>
      </c>
      <c r="O37" s="10"/>
      <c r="P37" s="11"/>
      <c r="T37" s="6"/>
      <c r="U37" s="7">
        <v>10000</v>
      </c>
      <c r="V37" s="8">
        <v>0</v>
      </c>
      <c r="W37" s="46">
        <f t="shared" si="16"/>
        <v>0</v>
      </c>
      <c r="X37" s="10"/>
      <c r="Y37" s="11"/>
      <c r="AC37" s="6"/>
      <c r="AD37" s="7">
        <v>10000</v>
      </c>
      <c r="AE37" s="8">
        <v>0</v>
      </c>
      <c r="AF37" s="46">
        <f t="shared" si="17"/>
        <v>0</v>
      </c>
      <c r="AG37" s="10"/>
      <c r="AH37" s="11"/>
      <c r="AL37" s="6"/>
      <c r="AM37" s="7">
        <v>10000</v>
      </c>
      <c r="AN37" s="8">
        <v>0</v>
      </c>
      <c r="AO37" s="46">
        <f t="shared" si="18"/>
        <v>0</v>
      </c>
      <c r="AP37" s="10"/>
      <c r="AQ37" s="11"/>
      <c r="AU37" s="6"/>
      <c r="AV37" s="7">
        <v>10000</v>
      </c>
      <c r="AW37" s="8">
        <v>0</v>
      </c>
      <c r="AX37" s="46">
        <f t="shared" si="19"/>
        <v>0</v>
      </c>
      <c r="AY37" s="10"/>
      <c r="AZ37" s="11"/>
      <c r="BD37" s="6"/>
      <c r="BE37" s="7">
        <v>10000</v>
      </c>
      <c r="BF37" s="8">
        <v>0</v>
      </c>
      <c r="BG37" s="50">
        <f t="shared" si="22"/>
        <v>0</v>
      </c>
      <c r="BH37" s="10"/>
      <c r="BI37" s="11"/>
      <c r="BM37" s="6"/>
      <c r="BN37" s="7">
        <v>10000</v>
      </c>
      <c r="BO37" s="8">
        <v>0</v>
      </c>
      <c r="BP37" s="9">
        <f t="shared" si="23"/>
        <v>0</v>
      </c>
      <c r="BQ37" s="10"/>
      <c r="BR37" s="11"/>
    </row>
    <row r="38" spans="2:70" x14ac:dyDescent="0.3">
      <c r="B38" s="6"/>
      <c r="C38" s="7">
        <v>10000</v>
      </c>
      <c r="D38" s="8">
        <v>0</v>
      </c>
      <c r="E38" s="53">
        <f t="shared" si="20"/>
        <v>0</v>
      </c>
      <c r="F38" s="9">
        <f>AVERAGE(E37:E39)</f>
        <v>0</v>
      </c>
      <c r="G38" s="11"/>
      <c r="K38" s="6"/>
      <c r="L38" s="7">
        <v>10000</v>
      </c>
      <c r="M38" s="8">
        <v>0</v>
      </c>
      <c r="N38" s="53">
        <f t="shared" si="21"/>
        <v>0</v>
      </c>
      <c r="O38" s="9">
        <f>AVERAGE(N37:N39)</f>
        <v>0</v>
      </c>
      <c r="P38" s="11"/>
      <c r="T38" s="6"/>
      <c r="U38" s="7">
        <v>10000</v>
      </c>
      <c r="V38" s="8">
        <v>0</v>
      </c>
      <c r="W38" s="46">
        <f t="shared" si="16"/>
        <v>0</v>
      </c>
      <c r="X38" s="9">
        <f>AVERAGE(W37:W39)</f>
        <v>0</v>
      </c>
      <c r="Y38" s="11"/>
      <c r="AC38" s="6"/>
      <c r="AD38" s="7">
        <v>10000</v>
      </c>
      <c r="AE38" s="8">
        <v>0</v>
      </c>
      <c r="AF38" s="46">
        <f t="shared" si="17"/>
        <v>0</v>
      </c>
      <c r="AG38" s="9">
        <f>AVERAGE(AF37:AF39)</f>
        <v>0</v>
      </c>
      <c r="AH38" s="11"/>
      <c r="AL38" s="6"/>
      <c r="AM38" s="7">
        <v>10000</v>
      </c>
      <c r="AN38" s="8">
        <v>0</v>
      </c>
      <c r="AO38" s="46">
        <f t="shared" si="18"/>
        <v>0</v>
      </c>
      <c r="AP38" s="9">
        <f>AVERAGE(AO37:AO39)</f>
        <v>0</v>
      </c>
      <c r="AQ38" s="11"/>
      <c r="AU38" s="6"/>
      <c r="AV38" s="7">
        <v>10000</v>
      </c>
      <c r="AW38" s="8">
        <v>0</v>
      </c>
      <c r="AX38" s="46">
        <f t="shared" si="19"/>
        <v>0</v>
      </c>
      <c r="AY38" s="9">
        <f>AVERAGE(AX37:AX39)</f>
        <v>0</v>
      </c>
      <c r="AZ38" s="11"/>
      <c r="BD38" s="6"/>
      <c r="BE38" s="7">
        <v>10000</v>
      </c>
      <c r="BF38" s="8">
        <v>0</v>
      </c>
      <c r="BG38" s="50">
        <f t="shared" si="22"/>
        <v>0</v>
      </c>
      <c r="BH38" s="9">
        <f>AVERAGE(BG37:BG39)</f>
        <v>0</v>
      </c>
      <c r="BI38" s="11"/>
      <c r="BM38" s="6"/>
      <c r="BN38" s="7">
        <v>10000</v>
      </c>
      <c r="BO38" s="8">
        <v>1</v>
      </c>
      <c r="BP38" s="9">
        <f t="shared" si="23"/>
        <v>1000000</v>
      </c>
      <c r="BQ38" s="9">
        <f>AVERAGE(BP37:BP39)</f>
        <v>333333.33333333331</v>
      </c>
      <c r="BR38" s="11"/>
    </row>
    <row r="39" spans="2:70" x14ac:dyDescent="0.3">
      <c r="B39" s="6"/>
      <c r="C39" s="7">
        <v>10000</v>
      </c>
      <c r="D39" s="8">
        <v>0</v>
      </c>
      <c r="E39" s="53">
        <f t="shared" si="20"/>
        <v>0</v>
      </c>
      <c r="F39" s="10"/>
      <c r="G39" s="11"/>
      <c r="K39" s="6"/>
      <c r="L39" s="7">
        <v>10000</v>
      </c>
      <c r="M39" s="8">
        <v>0</v>
      </c>
      <c r="N39" s="53">
        <f t="shared" si="21"/>
        <v>0</v>
      </c>
      <c r="O39" s="10"/>
      <c r="P39" s="11"/>
      <c r="T39" s="6"/>
      <c r="U39" s="7">
        <v>10000</v>
      </c>
      <c r="V39" s="8">
        <v>0</v>
      </c>
      <c r="W39" s="46">
        <f t="shared" si="16"/>
        <v>0</v>
      </c>
      <c r="X39" s="10"/>
      <c r="Y39" s="11"/>
      <c r="AC39" s="6"/>
      <c r="AD39" s="7">
        <v>10000</v>
      </c>
      <c r="AE39" s="8">
        <v>0</v>
      </c>
      <c r="AF39" s="46">
        <f t="shared" si="17"/>
        <v>0</v>
      </c>
      <c r="AG39" s="10"/>
      <c r="AH39" s="11"/>
      <c r="AL39" s="6"/>
      <c r="AM39" s="7">
        <v>10000</v>
      </c>
      <c r="AN39" s="8">
        <v>0</v>
      </c>
      <c r="AO39" s="46">
        <f t="shared" si="18"/>
        <v>0</v>
      </c>
      <c r="AP39" s="10"/>
      <c r="AQ39" s="11"/>
      <c r="AU39" s="6"/>
      <c r="AV39" s="7">
        <v>10000</v>
      </c>
      <c r="AW39" s="8">
        <v>0</v>
      </c>
      <c r="AX39" s="46">
        <f t="shared" si="19"/>
        <v>0</v>
      </c>
      <c r="AY39" s="10"/>
      <c r="AZ39" s="11"/>
      <c r="BD39" s="6"/>
      <c r="BE39" s="7">
        <v>10000</v>
      </c>
      <c r="BF39" s="8">
        <v>0</v>
      </c>
      <c r="BG39" s="50">
        <f t="shared" si="22"/>
        <v>0</v>
      </c>
      <c r="BH39" s="10"/>
      <c r="BI39" s="11"/>
      <c r="BM39" s="6"/>
      <c r="BN39" s="7">
        <v>10000</v>
      </c>
      <c r="BO39" s="8">
        <v>0</v>
      </c>
      <c r="BP39" s="9">
        <f t="shared" si="23"/>
        <v>0</v>
      </c>
      <c r="BQ39" s="10"/>
      <c r="BR39" s="11"/>
    </row>
    <row r="40" spans="2:70" x14ac:dyDescent="0.3">
      <c r="B40" s="6"/>
      <c r="C40" s="7">
        <v>100000</v>
      </c>
      <c r="D40" s="8">
        <v>0</v>
      </c>
      <c r="E40" s="53">
        <f t="shared" si="20"/>
        <v>0</v>
      </c>
      <c r="F40" s="10"/>
      <c r="G40" s="11"/>
      <c r="K40" s="6"/>
      <c r="L40" s="7">
        <v>100000</v>
      </c>
      <c r="M40" s="8">
        <v>0</v>
      </c>
      <c r="N40" s="53">
        <f t="shared" si="21"/>
        <v>0</v>
      </c>
      <c r="O40" s="10"/>
      <c r="P40" s="11"/>
      <c r="T40" s="6"/>
      <c r="U40" s="7">
        <v>100000</v>
      </c>
      <c r="V40" s="8">
        <v>0</v>
      </c>
      <c r="W40" s="46">
        <f t="shared" si="16"/>
        <v>0</v>
      </c>
      <c r="X40" s="10"/>
      <c r="Y40" s="11"/>
      <c r="AC40" s="6"/>
      <c r="AD40" s="7">
        <v>100000</v>
      </c>
      <c r="AE40" s="8">
        <v>0</v>
      </c>
      <c r="AF40" s="46">
        <f t="shared" si="17"/>
        <v>0</v>
      </c>
      <c r="AG40" s="10"/>
      <c r="AH40" s="11"/>
      <c r="AL40" s="6"/>
      <c r="AM40" s="7">
        <v>100000</v>
      </c>
      <c r="AN40" s="8">
        <v>0</v>
      </c>
      <c r="AO40" s="46">
        <f t="shared" si="18"/>
        <v>0</v>
      </c>
      <c r="AP40" s="10"/>
      <c r="AQ40" s="11"/>
      <c r="AU40" s="6"/>
      <c r="AV40" s="7">
        <v>100000</v>
      </c>
      <c r="AW40" s="8">
        <v>0</v>
      </c>
      <c r="AX40" s="46">
        <f t="shared" si="19"/>
        <v>0</v>
      </c>
      <c r="AY40" s="10"/>
      <c r="AZ40" s="11"/>
      <c r="BD40" s="6"/>
      <c r="BE40" s="7">
        <v>100000</v>
      </c>
      <c r="BF40" s="8">
        <v>0</v>
      </c>
      <c r="BG40" s="50">
        <f t="shared" si="22"/>
        <v>0</v>
      </c>
      <c r="BH40" s="10"/>
      <c r="BI40" s="11"/>
      <c r="BM40" s="6"/>
      <c r="BN40" s="7">
        <v>100000</v>
      </c>
      <c r="BO40" s="8">
        <v>0</v>
      </c>
      <c r="BP40" s="9">
        <f t="shared" si="23"/>
        <v>0</v>
      </c>
      <c r="BQ40" s="10"/>
      <c r="BR40" s="11"/>
    </row>
    <row r="41" spans="2:70" x14ac:dyDescent="0.3">
      <c r="B41" s="6"/>
      <c r="C41" s="7">
        <v>100000</v>
      </c>
      <c r="D41" s="8">
        <v>0</v>
      </c>
      <c r="E41" s="53">
        <f t="shared" si="20"/>
        <v>0</v>
      </c>
      <c r="F41" s="9">
        <f>AVERAGE(E40:E42)</f>
        <v>0</v>
      </c>
      <c r="G41" s="11"/>
      <c r="K41" s="6"/>
      <c r="L41" s="7">
        <v>100000</v>
      </c>
      <c r="M41" s="8">
        <v>0</v>
      </c>
      <c r="N41" s="53">
        <f t="shared" si="21"/>
        <v>0</v>
      </c>
      <c r="O41" s="9">
        <f>AVERAGE(N40:N42)</f>
        <v>0</v>
      </c>
      <c r="P41" s="11"/>
      <c r="T41" s="6"/>
      <c r="U41" s="7">
        <v>100000</v>
      </c>
      <c r="V41" s="8">
        <v>0</v>
      </c>
      <c r="W41" s="46">
        <f t="shared" si="16"/>
        <v>0</v>
      </c>
      <c r="X41" s="9">
        <f>AVERAGE(W40:W42)</f>
        <v>0</v>
      </c>
      <c r="Y41" s="11"/>
      <c r="AC41" s="6"/>
      <c r="AD41" s="7">
        <v>100000</v>
      </c>
      <c r="AE41" s="8">
        <v>0</v>
      </c>
      <c r="AF41" s="46">
        <f t="shared" si="17"/>
        <v>0</v>
      </c>
      <c r="AG41" s="9">
        <f>AVERAGE(AF40:AF42)</f>
        <v>0</v>
      </c>
      <c r="AH41" s="11"/>
      <c r="AL41" s="6"/>
      <c r="AM41" s="7">
        <v>100000</v>
      </c>
      <c r="AN41" s="8">
        <v>0</v>
      </c>
      <c r="AO41" s="46">
        <f t="shared" si="18"/>
        <v>0</v>
      </c>
      <c r="AP41" s="9">
        <f>AVERAGE(AO40:AO42)</f>
        <v>0</v>
      </c>
      <c r="AQ41" s="11"/>
      <c r="AU41" s="6"/>
      <c r="AV41" s="7">
        <v>100000</v>
      </c>
      <c r="AW41" s="8">
        <v>0</v>
      </c>
      <c r="AX41" s="46">
        <f t="shared" si="19"/>
        <v>0</v>
      </c>
      <c r="AY41" s="9">
        <f>AVERAGE(AX40:AX42)</f>
        <v>0</v>
      </c>
      <c r="AZ41" s="11"/>
      <c r="BD41" s="6"/>
      <c r="BE41" s="7">
        <v>100000</v>
      </c>
      <c r="BF41" s="8">
        <v>0</v>
      </c>
      <c r="BG41" s="50">
        <f t="shared" si="22"/>
        <v>0</v>
      </c>
      <c r="BH41" s="9">
        <f>AVERAGE(BG40:BG42)</f>
        <v>0</v>
      </c>
      <c r="BI41" s="11"/>
      <c r="BM41" s="6"/>
      <c r="BN41" s="7">
        <v>100000</v>
      </c>
      <c r="BO41" s="8">
        <v>0</v>
      </c>
      <c r="BP41" s="9">
        <f t="shared" si="23"/>
        <v>0</v>
      </c>
      <c r="BQ41" s="9">
        <f>AVERAGE(BP40:BP42)</f>
        <v>0</v>
      </c>
      <c r="BR41" s="11"/>
    </row>
    <row r="42" spans="2:70" ht="15" thickBot="1" x14ac:dyDescent="0.35">
      <c r="B42" s="6"/>
      <c r="C42" s="7">
        <v>100000</v>
      </c>
      <c r="D42" s="8">
        <v>0</v>
      </c>
      <c r="E42" s="53">
        <f t="shared" si="20"/>
        <v>0</v>
      </c>
      <c r="F42" s="10"/>
      <c r="G42" s="11"/>
      <c r="K42" s="6"/>
      <c r="L42" s="7">
        <v>100000</v>
      </c>
      <c r="M42" s="8">
        <v>0</v>
      </c>
      <c r="N42" s="53">
        <f t="shared" si="21"/>
        <v>0</v>
      </c>
      <c r="O42" s="10"/>
      <c r="P42" s="11"/>
      <c r="T42" s="6"/>
      <c r="U42" s="7">
        <v>100000</v>
      </c>
      <c r="V42" s="8">
        <v>0</v>
      </c>
      <c r="W42" s="47">
        <f t="shared" si="16"/>
        <v>0</v>
      </c>
      <c r="X42" s="10"/>
      <c r="Y42" s="11"/>
      <c r="AC42" s="6"/>
      <c r="AD42" s="7">
        <v>100000</v>
      </c>
      <c r="AE42" s="8">
        <v>0</v>
      </c>
      <c r="AF42" s="47">
        <f t="shared" si="17"/>
        <v>0</v>
      </c>
      <c r="AG42" s="10"/>
      <c r="AH42" s="11"/>
      <c r="AL42" s="6"/>
      <c r="AM42" s="7">
        <v>100000</v>
      </c>
      <c r="AN42" s="8">
        <v>0</v>
      </c>
      <c r="AO42" s="47">
        <f t="shared" si="18"/>
        <v>0</v>
      </c>
      <c r="AP42" s="10"/>
      <c r="AQ42" s="11"/>
      <c r="AU42" s="6"/>
      <c r="AV42" s="7">
        <v>100000</v>
      </c>
      <c r="AW42" s="8">
        <v>0</v>
      </c>
      <c r="AX42" s="47">
        <f t="shared" si="19"/>
        <v>0</v>
      </c>
      <c r="AY42" s="10"/>
      <c r="AZ42" s="11"/>
      <c r="BD42" s="6"/>
      <c r="BE42" s="7">
        <v>100000</v>
      </c>
      <c r="BF42" s="8">
        <v>0</v>
      </c>
      <c r="BG42" s="51">
        <f t="shared" si="22"/>
        <v>0</v>
      </c>
      <c r="BH42" s="10"/>
      <c r="BI42" s="11"/>
      <c r="BM42" s="6"/>
      <c r="BN42" s="7">
        <v>100000</v>
      </c>
      <c r="BO42" s="8">
        <v>0</v>
      </c>
      <c r="BP42" s="24">
        <f t="shared" si="23"/>
        <v>0</v>
      </c>
      <c r="BQ42" s="10"/>
      <c r="BR42" s="11"/>
    </row>
    <row r="43" spans="2:70" ht="15" thickTop="1" x14ac:dyDescent="0.3">
      <c r="B43" s="13">
        <v>1</v>
      </c>
      <c r="C43" s="21">
        <v>1</v>
      </c>
      <c r="D43" s="14" t="s">
        <v>0</v>
      </c>
      <c r="E43" s="52" t="e">
        <f>C43*100*D43*10000</f>
        <v>#VALUE!</v>
      </c>
      <c r="F43" s="15"/>
      <c r="G43" s="42"/>
      <c r="K43" s="13">
        <v>1</v>
      </c>
      <c r="L43" s="21">
        <v>1</v>
      </c>
      <c r="M43" s="14" t="s">
        <v>0</v>
      </c>
      <c r="N43" s="52" t="e">
        <f>L43*100*M43*10000</f>
        <v>#VALUE!</v>
      </c>
      <c r="O43" s="15"/>
      <c r="P43" s="42"/>
      <c r="T43" s="13">
        <v>1</v>
      </c>
      <c r="U43" s="21">
        <v>1</v>
      </c>
      <c r="V43" s="14" t="s">
        <v>0</v>
      </c>
      <c r="W43" s="44" t="e">
        <f>U43*100*V43*100</f>
        <v>#VALUE!</v>
      </c>
      <c r="X43" s="15"/>
      <c r="Y43" s="42"/>
      <c r="AC43" s="13">
        <v>1</v>
      </c>
      <c r="AD43" s="21">
        <v>1</v>
      </c>
      <c r="AE43" s="14" t="s">
        <v>0</v>
      </c>
      <c r="AF43" s="22" t="e">
        <f>AD43*100*AE43</f>
        <v>#VALUE!</v>
      </c>
      <c r="AG43" s="15"/>
      <c r="AH43" s="42"/>
      <c r="AL43" s="13">
        <v>1</v>
      </c>
      <c r="AM43" s="21">
        <v>1</v>
      </c>
      <c r="AN43" s="14" t="s">
        <v>0</v>
      </c>
      <c r="AO43" s="22" t="e">
        <f>AM43*100*AN43</f>
        <v>#VALUE!</v>
      </c>
      <c r="AP43" s="15"/>
      <c r="AQ43" s="42"/>
      <c r="AU43" s="13">
        <v>1</v>
      </c>
      <c r="AV43" s="21">
        <v>1</v>
      </c>
      <c r="AW43" s="14" t="s">
        <v>0</v>
      </c>
      <c r="AX43" s="22" t="e">
        <f>AV43*100*AW43</f>
        <v>#VALUE!</v>
      </c>
      <c r="AY43" s="15"/>
      <c r="AZ43" s="42"/>
      <c r="BD43" s="13">
        <v>1</v>
      </c>
      <c r="BE43" s="21">
        <v>1</v>
      </c>
      <c r="BF43" s="14" t="s">
        <v>0</v>
      </c>
      <c r="BG43" s="22" t="e">
        <f>BE43*100*BF43</f>
        <v>#VALUE!</v>
      </c>
      <c r="BH43" s="15"/>
      <c r="BI43" s="42"/>
      <c r="BM43" s="13">
        <v>1</v>
      </c>
      <c r="BN43" s="21">
        <v>1</v>
      </c>
      <c r="BO43" s="14" t="s">
        <v>0</v>
      </c>
      <c r="BP43" s="22" t="e">
        <f>BN43*100*BO43</f>
        <v>#VALUE!</v>
      </c>
      <c r="BQ43" s="15"/>
      <c r="BR43" s="42"/>
    </row>
    <row r="44" spans="2:70" x14ac:dyDescent="0.3">
      <c r="B44" s="6"/>
      <c r="C44" s="7">
        <v>1</v>
      </c>
      <c r="D44" s="8" t="s">
        <v>0</v>
      </c>
      <c r="E44" s="53" t="e">
        <f>C44*100*D44*10000</f>
        <v>#VALUE!</v>
      </c>
      <c r="F44" s="9" t="e">
        <f>AVERAGE(E43:E45)</f>
        <v>#VALUE!</v>
      </c>
      <c r="G44" s="11"/>
      <c r="K44" s="6"/>
      <c r="L44" s="7">
        <v>1</v>
      </c>
      <c r="M44" s="8" t="s">
        <v>0</v>
      </c>
      <c r="N44" s="53" t="e">
        <f>L44*100*M44*10000</f>
        <v>#VALUE!</v>
      </c>
      <c r="O44" s="9" t="e">
        <f>AVERAGE(N43:N45)</f>
        <v>#VALUE!</v>
      </c>
      <c r="P44" s="11"/>
      <c r="T44" s="6"/>
      <c r="U44" s="7">
        <v>1</v>
      </c>
      <c r="V44" s="8" t="s">
        <v>0</v>
      </c>
      <c r="W44" s="46" t="e">
        <f t="shared" si="16"/>
        <v>#VALUE!</v>
      </c>
      <c r="X44" s="9" t="e">
        <f>AVERAGE(W43:W45)</f>
        <v>#VALUE!</v>
      </c>
      <c r="Y44" s="11"/>
      <c r="AC44" s="6"/>
      <c r="AD44" s="7">
        <v>1</v>
      </c>
      <c r="AE44" s="8" t="s">
        <v>0</v>
      </c>
      <c r="AF44" s="35" t="e">
        <f>AD44*100*AE44</f>
        <v>#VALUE!</v>
      </c>
      <c r="AG44" s="9" t="e">
        <f>AVERAGE(AF43:AF45)</f>
        <v>#VALUE!</v>
      </c>
      <c r="AH44" s="11"/>
      <c r="AL44" s="6"/>
      <c r="AM44" s="7">
        <v>1</v>
      </c>
      <c r="AN44" s="8" t="s">
        <v>0</v>
      </c>
      <c r="AO44" s="9" t="e">
        <f>AM44*100*AN44</f>
        <v>#VALUE!</v>
      </c>
      <c r="AP44" s="9" t="e">
        <f>AVERAGE(AO43:AO45)</f>
        <v>#VALUE!</v>
      </c>
      <c r="AQ44" s="11"/>
      <c r="AU44" s="6"/>
      <c r="AV44" s="7">
        <v>1</v>
      </c>
      <c r="AW44" s="8" t="s">
        <v>0</v>
      </c>
      <c r="AX44" s="35" t="e">
        <f>AV44*100*AW44</f>
        <v>#VALUE!</v>
      </c>
      <c r="AY44" s="9" t="e">
        <f>AVERAGE(AX43:AX45)</f>
        <v>#VALUE!</v>
      </c>
      <c r="AZ44" s="11"/>
      <c r="BD44" s="6"/>
      <c r="BE44" s="7">
        <v>1</v>
      </c>
      <c r="BF44" s="8" t="s">
        <v>0</v>
      </c>
      <c r="BG44" s="35" t="e">
        <f>BE44*100*BF44</f>
        <v>#VALUE!</v>
      </c>
      <c r="BH44" s="9" t="e">
        <f>AVERAGE(BG43:BG45)</f>
        <v>#VALUE!</v>
      </c>
      <c r="BI44" s="11"/>
      <c r="BM44" s="6"/>
      <c r="BN44" s="7">
        <v>1</v>
      </c>
      <c r="BO44" s="8" t="s">
        <v>0</v>
      </c>
      <c r="BP44" s="35" t="e">
        <f>BN44*100*BO44</f>
        <v>#VALUE!</v>
      </c>
      <c r="BQ44" s="9" t="e">
        <f>AVERAGE(BP43:BP45)</f>
        <v>#VALUE!</v>
      </c>
      <c r="BR44" s="11"/>
    </row>
    <row r="45" spans="2:70" x14ac:dyDescent="0.3">
      <c r="B45" s="6"/>
      <c r="C45" s="7">
        <v>1</v>
      </c>
      <c r="D45" s="8" t="s">
        <v>0</v>
      </c>
      <c r="E45" s="53" t="e">
        <f t="shared" ref="E45:E60" si="24">C45*100*D45*10000</f>
        <v>#VALUE!</v>
      </c>
      <c r="F45" s="10"/>
      <c r="G45" s="11"/>
      <c r="K45" s="6"/>
      <c r="L45" s="7">
        <v>1</v>
      </c>
      <c r="M45" s="8" t="s">
        <v>0</v>
      </c>
      <c r="N45" s="53" t="e">
        <f t="shared" ref="N45:N60" si="25">L45*100*M45*10000</f>
        <v>#VALUE!</v>
      </c>
      <c r="O45" s="10"/>
      <c r="P45" s="11"/>
      <c r="T45" s="6"/>
      <c r="U45" s="7">
        <v>1</v>
      </c>
      <c r="V45" s="8" t="s">
        <v>0</v>
      </c>
      <c r="W45" s="46" t="e">
        <f t="shared" si="16"/>
        <v>#VALUE!</v>
      </c>
      <c r="X45" s="10"/>
      <c r="Y45" s="11"/>
      <c r="AC45" s="6"/>
      <c r="AD45" s="7">
        <v>1</v>
      </c>
      <c r="AE45" s="8" t="s">
        <v>0</v>
      </c>
      <c r="AF45" s="35" t="e">
        <f t="shared" ref="AF45:AF60" si="26">AD45*100*AE45</f>
        <v>#VALUE!</v>
      </c>
      <c r="AG45" s="10"/>
      <c r="AH45" s="11"/>
      <c r="AL45" s="6"/>
      <c r="AM45" s="7">
        <v>1</v>
      </c>
      <c r="AN45" s="8" t="s">
        <v>0</v>
      </c>
      <c r="AO45" s="9" t="e">
        <f t="shared" ref="AO45:AO60" si="27">AM45*100*AN45</f>
        <v>#VALUE!</v>
      </c>
      <c r="AP45" s="10"/>
      <c r="AQ45" s="11"/>
      <c r="AU45" s="6"/>
      <c r="AV45" s="7">
        <v>1</v>
      </c>
      <c r="AW45" s="8" t="s">
        <v>0</v>
      </c>
      <c r="AX45" s="9" t="e">
        <f t="shared" ref="AX45:AX60" si="28">AV45*100*AW45</f>
        <v>#VALUE!</v>
      </c>
      <c r="AY45" s="10"/>
      <c r="AZ45" s="11"/>
      <c r="BD45" s="6"/>
      <c r="BE45" s="7">
        <v>1</v>
      </c>
      <c r="BF45" s="8" t="s">
        <v>0</v>
      </c>
      <c r="BG45" s="9" t="e">
        <f t="shared" ref="BG45:BG60" si="29">BE45*100*BF45</f>
        <v>#VALUE!</v>
      </c>
      <c r="BH45" s="10"/>
      <c r="BI45" s="11"/>
      <c r="BM45" s="6"/>
      <c r="BN45" s="7">
        <v>1</v>
      </c>
      <c r="BO45" s="8" t="s">
        <v>0</v>
      </c>
      <c r="BP45" s="9" t="e">
        <f t="shared" ref="BP45:BP60" si="30">BN45*100*BO45</f>
        <v>#VALUE!</v>
      </c>
      <c r="BQ45" s="10"/>
      <c r="BR45" s="11"/>
    </row>
    <row r="46" spans="2:70" x14ac:dyDescent="0.3">
      <c r="B46" s="6"/>
      <c r="C46" s="7">
        <v>10</v>
      </c>
      <c r="D46" s="33" t="s">
        <v>0</v>
      </c>
      <c r="E46" s="53" t="e">
        <f t="shared" si="24"/>
        <v>#VALUE!</v>
      </c>
      <c r="F46" s="10"/>
      <c r="G46" s="11"/>
      <c r="K46" s="6"/>
      <c r="L46" s="7">
        <v>10</v>
      </c>
      <c r="M46" s="8" t="s">
        <v>0</v>
      </c>
      <c r="N46" s="53" t="e">
        <f t="shared" si="25"/>
        <v>#VALUE!</v>
      </c>
      <c r="O46" s="10"/>
      <c r="P46" s="11"/>
      <c r="T46" s="6"/>
      <c r="U46" s="7">
        <v>10</v>
      </c>
      <c r="V46" s="8">
        <v>3</v>
      </c>
      <c r="W46" s="46">
        <f t="shared" si="16"/>
        <v>300000</v>
      </c>
      <c r="X46" s="10"/>
      <c r="Y46" s="11"/>
      <c r="AC46" s="6"/>
      <c r="AD46" s="7">
        <v>10</v>
      </c>
      <c r="AE46" s="8" t="s">
        <v>0</v>
      </c>
      <c r="AF46" s="35" t="e">
        <f t="shared" si="26"/>
        <v>#VALUE!</v>
      </c>
      <c r="AG46" s="10"/>
      <c r="AH46" s="11"/>
      <c r="AL46" s="6"/>
      <c r="AM46" s="7">
        <v>10</v>
      </c>
      <c r="AN46" s="8" t="s">
        <v>0</v>
      </c>
      <c r="AO46" s="9" t="e">
        <f t="shared" si="27"/>
        <v>#VALUE!</v>
      </c>
      <c r="AP46" s="10"/>
      <c r="AQ46" s="11"/>
      <c r="AU46" s="6"/>
      <c r="AV46" s="7">
        <v>10</v>
      </c>
      <c r="AW46" s="8" t="s">
        <v>0</v>
      </c>
      <c r="AX46" s="9" t="e">
        <f t="shared" si="28"/>
        <v>#VALUE!</v>
      </c>
      <c r="AY46" s="10"/>
      <c r="AZ46" s="11"/>
      <c r="BD46" s="6"/>
      <c r="BE46" s="7">
        <v>10</v>
      </c>
      <c r="BF46" s="8">
        <v>5</v>
      </c>
      <c r="BG46" s="9">
        <f t="shared" si="29"/>
        <v>5000</v>
      </c>
      <c r="BH46" s="10"/>
      <c r="BI46" s="11"/>
      <c r="BM46" s="6"/>
      <c r="BN46" s="7">
        <v>10</v>
      </c>
      <c r="BO46" s="8">
        <v>10</v>
      </c>
      <c r="BP46" s="9">
        <f t="shared" si="30"/>
        <v>10000</v>
      </c>
      <c r="BQ46" s="10"/>
      <c r="BR46" s="11"/>
    </row>
    <row r="47" spans="2:70" x14ac:dyDescent="0.3">
      <c r="B47" s="6"/>
      <c r="C47" s="7">
        <v>10</v>
      </c>
      <c r="D47" s="8" t="s">
        <v>0</v>
      </c>
      <c r="E47" s="53" t="e">
        <f t="shared" si="24"/>
        <v>#VALUE!</v>
      </c>
      <c r="F47" s="9" t="e">
        <f>AVERAGE(E46:E48)</f>
        <v>#VALUE!</v>
      </c>
      <c r="G47" s="11"/>
      <c r="K47" s="6"/>
      <c r="L47" s="7">
        <v>10</v>
      </c>
      <c r="M47" s="8" t="s">
        <v>0</v>
      </c>
      <c r="N47" s="53" t="e">
        <f t="shared" si="25"/>
        <v>#VALUE!</v>
      </c>
      <c r="O47" s="9" t="e">
        <f>AVERAGE(N46:N48)</f>
        <v>#VALUE!</v>
      </c>
      <c r="P47" s="11"/>
      <c r="T47" s="6"/>
      <c r="U47" s="7">
        <v>10</v>
      </c>
      <c r="V47" s="8">
        <v>5</v>
      </c>
      <c r="W47" s="46">
        <f t="shared" si="16"/>
        <v>500000</v>
      </c>
      <c r="X47" s="9">
        <f>AVERAGE(W46:W48)</f>
        <v>400000</v>
      </c>
      <c r="Y47" s="11"/>
      <c r="AC47" s="6"/>
      <c r="AD47" s="7">
        <v>10</v>
      </c>
      <c r="AE47" s="8" t="s">
        <v>0</v>
      </c>
      <c r="AF47" s="35" t="e">
        <f t="shared" si="26"/>
        <v>#VALUE!</v>
      </c>
      <c r="AG47" s="9" t="e">
        <f>AVERAGE(AF46:AF48)</f>
        <v>#VALUE!</v>
      </c>
      <c r="AH47" s="11"/>
      <c r="AL47" s="6"/>
      <c r="AM47" s="7">
        <v>10</v>
      </c>
      <c r="AN47" s="8" t="s">
        <v>0</v>
      </c>
      <c r="AO47" s="9" t="e">
        <f t="shared" si="27"/>
        <v>#VALUE!</v>
      </c>
      <c r="AP47" s="9" t="e">
        <f>AVERAGE(AO46:AO48)</f>
        <v>#VALUE!</v>
      </c>
      <c r="AQ47" s="11"/>
      <c r="AU47" s="6"/>
      <c r="AV47" s="7">
        <v>10</v>
      </c>
      <c r="AW47" s="8" t="s">
        <v>0</v>
      </c>
      <c r="AX47" s="9" t="e">
        <f t="shared" si="28"/>
        <v>#VALUE!</v>
      </c>
      <c r="AY47" s="9" t="e">
        <f>AVERAGE(AX46:AX48)</f>
        <v>#VALUE!</v>
      </c>
      <c r="AZ47" s="11"/>
      <c r="BD47" s="6"/>
      <c r="BE47" s="7">
        <v>10</v>
      </c>
      <c r="BF47" s="8" t="s">
        <v>0</v>
      </c>
      <c r="BG47" s="9" t="e">
        <f t="shared" si="29"/>
        <v>#VALUE!</v>
      </c>
      <c r="BH47" s="9" t="e">
        <f>AVERAGE(BG46:BG48)</f>
        <v>#VALUE!</v>
      </c>
      <c r="BI47" s="11"/>
      <c r="BM47" s="6"/>
      <c r="BN47" s="7">
        <v>10</v>
      </c>
      <c r="BO47" s="8">
        <v>7</v>
      </c>
      <c r="BP47" s="9">
        <f t="shared" si="30"/>
        <v>7000</v>
      </c>
      <c r="BQ47" s="9">
        <f>AVERAGE(BP46:BP48)</f>
        <v>8666.6666666666661</v>
      </c>
      <c r="BR47" s="11"/>
    </row>
    <row r="48" spans="2:70" x14ac:dyDescent="0.3">
      <c r="B48" s="6"/>
      <c r="C48" s="7">
        <v>10</v>
      </c>
      <c r="D48" s="8" t="s">
        <v>0</v>
      </c>
      <c r="E48" s="53" t="e">
        <f t="shared" si="24"/>
        <v>#VALUE!</v>
      </c>
      <c r="F48" s="10"/>
      <c r="G48" s="11"/>
      <c r="K48" s="6"/>
      <c r="L48" s="7">
        <v>10</v>
      </c>
      <c r="M48" s="8" t="s">
        <v>0</v>
      </c>
      <c r="N48" s="53" t="e">
        <f t="shared" si="25"/>
        <v>#VALUE!</v>
      </c>
      <c r="O48" s="10"/>
      <c r="P48" s="11"/>
      <c r="T48" s="6"/>
      <c r="U48" s="7">
        <v>10</v>
      </c>
      <c r="V48" s="8">
        <v>4</v>
      </c>
      <c r="W48" s="46">
        <f t="shared" si="16"/>
        <v>400000</v>
      </c>
      <c r="X48" s="10"/>
      <c r="Y48" s="11"/>
      <c r="AC48" s="6"/>
      <c r="AD48" s="7">
        <v>10</v>
      </c>
      <c r="AE48" s="8" t="s">
        <v>0</v>
      </c>
      <c r="AF48" s="35" t="e">
        <f t="shared" si="26"/>
        <v>#VALUE!</v>
      </c>
      <c r="AG48" s="10"/>
      <c r="AH48" s="11"/>
      <c r="AL48" s="6"/>
      <c r="AM48" s="7">
        <v>10</v>
      </c>
      <c r="AN48" s="8" t="s">
        <v>0</v>
      </c>
      <c r="AO48" s="9" t="e">
        <f t="shared" si="27"/>
        <v>#VALUE!</v>
      </c>
      <c r="AP48" s="10"/>
      <c r="AQ48" s="11"/>
      <c r="AU48" s="6"/>
      <c r="AV48" s="7">
        <v>10</v>
      </c>
      <c r="AW48" s="8" t="s">
        <v>0</v>
      </c>
      <c r="AX48" s="9" t="e">
        <f t="shared" si="28"/>
        <v>#VALUE!</v>
      </c>
      <c r="AY48" s="10"/>
      <c r="AZ48" s="11"/>
      <c r="BD48" s="6"/>
      <c r="BE48" s="7">
        <v>10</v>
      </c>
      <c r="BF48" s="8" t="s">
        <v>0</v>
      </c>
      <c r="BG48" s="9" t="e">
        <f t="shared" si="29"/>
        <v>#VALUE!</v>
      </c>
      <c r="BH48" s="10"/>
      <c r="BI48" s="11"/>
      <c r="BM48" s="6"/>
      <c r="BN48" s="7">
        <v>10</v>
      </c>
      <c r="BO48" s="8">
        <v>9</v>
      </c>
      <c r="BP48" s="9">
        <f t="shared" si="30"/>
        <v>9000</v>
      </c>
      <c r="BQ48" s="10"/>
      <c r="BR48" s="11"/>
    </row>
    <row r="49" spans="2:70" x14ac:dyDescent="0.3">
      <c r="B49" s="6"/>
      <c r="C49" s="7">
        <v>100</v>
      </c>
      <c r="D49" s="8">
        <v>3</v>
      </c>
      <c r="E49" s="53">
        <f t="shared" si="24"/>
        <v>300000000</v>
      </c>
      <c r="F49" s="10"/>
      <c r="G49" s="11"/>
      <c r="K49" s="6"/>
      <c r="L49" s="7">
        <v>100</v>
      </c>
      <c r="M49" s="8">
        <v>0</v>
      </c>
      <c r="N49" s="53">
        <f t="shared" si="25"/>
        <v>0</v>
      </c>
      <c r="O49" s="10"/>
      <c r="P49" s="11"/>
      <c r="T49" s="6"/>
      <c r="U49" s="7">
        <v>100</v>
      </c>
      <c r="V49" s="8">
        <v>0</v>
      </c>
      <c r="W49" s="46">
        <f t="shared" si="16"/>
        <v>0</v>
      </c>
      <c r="X49" s="10"/>
      <c r="Y49" s="11"/>
      <c r="AC49" s="6"/>
      <c r="AD49" s="7">
        <v>100</v>
      </c>
      <c r="AE49" s="8" t="s">
        <v>0</v>
      </c>
      <c r="AF49" s="35" t="e">
        <f t="shared" si="26"/>
        <v>#VALUE!</v>
      </c>
      <c r="AG49" s="10"/>
      <c r="AH49" s="11"/>
      <c r="AL49" s="6"/>
      <c r="AM49" s="7">
        <v>100</v>
      </c>
      <c r="AN49" s="8">
        <v>10</v>
      </c>
      <c r="AO49" s="9">
        <f t="shared" si="27"/>
        <v>100000</v>
      </c>
      <c r="AP49" s="10"/>
      <c r="AQ49" s="11"/>
      <c r="AU49" s="6"/>
      <c r="AV49" s="7">
        <v>100</v>
      </c>
      <c r="AW49" s="8">
        <v>3</v>
      </c>
      <c r="AX49" s="9">
        <f t="shared" si="28"/>
        <v>30000</v>
      </c>
      <c r="AY49" s="10"/>
      <c r="AZ49" s="11"/>
      <c r="BD49" s="6"/>
      <c r="BE49" s="7">
        <v>100</v>
      </c>
      <c r="BF49" s="8">
        <v>6</v>
      </c>
      <c r="BG49" s="9">
        <f t="shared" si="29"/>
        <v>60000</v>
      </c>
      <c r="BH49" s="10"/>
      <c r="BI49" s="11"/>
      <c r="BM49" s="6"/>
      <c r="BN49" s="7">
        <v>100</v>
      </c>
      <c r="BO49" s="8">
        <v>3</v>
      </c>
      <c r="BP49" s="9">
        <f t="shared" si="30"/>
        <v>30000</v>
      </c>
      <c r="BQ49" s="10"/>
      <c r="BR49" s="11"/>
    </row>
    <row r="50" spans="2:70" x14ac:dyDescent="0.3">
      <c r="B50" s="6"/>
      <c r="C50" s="7">
        <v>100</v>
      </c>
      <c r="D50" s="8">
        <v>6</v>
      </c>
      <c r="E50" s="53">
        <f t="shared" si="24"/>
        <v>600000000</v>
      </c>
      <c r="F50" s="9">
        <f>AVERAGE(E49:E51)</f>
        <v>500000000</v>
      </c>
      <c r="G50" s="11"/>
      <c r="K50" s="6"/>
      <c r="L50" s="7">
        <v>100</v>
      </c>
      <c r="M50" s="8">
        <v>1</v>
      </c>
      <c r="N50" s="53">
        <f t="shared" si="25"/>
        <v>100000000</v>
      </c>
      <c r="O50" s="9">
        <f>AVERAGE(N49:N51)</f>
        <v>66666666.666666664</v>
      </c>
      <c r="P50" s="11"/>
      <c r="T50" s="6"/>
      <c r="U50" s="7">
        <v>100</v>
      </c>
      <c r="V50" s="8">
        <v>0</v>
      </c>
      <c r="W50" s="46">
        <f t="shared" si="16"/>
        <v>0</v>
      </c>
      <c r="X50" s="9">
        <f>AVERAGE(W49:W51)</f>
        <v>0</v>
      </c>
      <c r="Y50" s="11"/>
      <c r="AC50" s="6"/>
      <c r="AD50" s="7">
        <v>100</v>
      </c>
      <c r="AE50" s="8" t="s">
        <v>0</v>
      </c>
      <c r="AF50" s="35" t="e">
        <f t="shared" si="26"/>
        <v>#VALUE!</v>
      </c>
      <c r="AG50" s="9" t="e">
        <f>AVERAGE(AF49:AF51)</f>
        <v>#VALUE!</v>
      </c>
      <c r="AH50" s="11"/>
      <c r="AL50" s="6"/>
      <c r="AM50" s="7">
        <v>100</v>
      </c>
      <c r="AN50" s="8">
        <v>7</v>
      </c>
      <c r="AO50" s="9">
        <f t="shared" si="27"/>
        <v>70000</v>
      </c>
      <c r="AP50" s="9">
        <f>AVERAGE(AO49:AO51)</f>
        <v>90000</v>
      </c>
      <c r="AQ50" s="11"/>
      <c r="AU50" s="6"/>
      <c r="AV50" s="7">
        <v>100</v>
      </c>
      <c r="AW50" s="8">
        <v>2</v>
      </c>
      <c r="AX50" s="9">
        <f t="shared" si="28"/>
        <v>20000</v>
      </c>
      <c r="AY50" s="9">
        <f>AVERAGE(AX49:AX51)</f>
        <v>20000</v>
      </c>
      <c r="AZ50" s="11"/>
      <c r="BD50" s="6"/>
      <c r="BE50" s="7">
        <v>100</v>
      </c>
      <c r="BF50" s="8">
        <v>1</v>
      </c>
      <c r="BG50" s="9">
        <f t="shared" si="29"/>
        <v>10000</v>
      </c>
      <c r="BH50" s="9">
        <f>AVERAGE(BG49:BG51)</f>
        <v>23333.333333333332</v>
      </c>
      <c r="BI50" s="11"/>
      <c r="BM50" s="6"/>
      <c r="BN50" s="7">
        <v>100</v>
      </c>
      <c r="BO50" s="8">
        <v>2</v>
      </c>
      <c r="BP50" s="9">
        <f t="shared" si="30"/>
        <v>20000</v>
      </c>
      <c r="BQ50" s="9">
        <f>AVERAGE(BP49:BP51)</f>
        <v>20000</v>
      </c>
      <c r="BR50" s="11"/>
    </row>
    <row r="51" spans="2:70" x14ac:dyDescent="0.3">
      <c r="B51" s="6"/>
      <c r="C51" s="7">
        <v>100</v>
      </c>
      <c r="D51" s="8">
        <v>6</v>
      </c>
      <c r="E51" s="53">
        <f t="shared" si="24"/>
        <v>600000000</v>
      </c>
      <c r="F51" s="10"/>
      <c r="G51" s="11"/>
      <c r="K51" s="6"/>
      <c r="L51" s="7">
        <v>100</v>
      </c>
      <c r="M51" s="8">
        <v>1</v>
      </c>
      <c r="N51" s="53">
        <f t="shared" si="25"/>
        <v>100000000</v>
      </c>
      <c r="O51" s="10"/>
      <c r="P51" s="11"/>
      <c r="T51" s="6"/>
      <c r="U51" s="7">
        <v>100</v>
      </c>
      <c r="V51" s="8">
        <v>0</v>
      </c>
      <c r="W51" s="46">
        <f t="shared" si="16"/>
        <v>0</v>
      </c>
      <c r="X51" s="10"/>
      <c r="Y51" s="11"/>
      <c r="AC51" s="6"/>
      <c r="AD51" s="7">
        <v>100</v>
      </c>
      <c r="AE51" s="8" t="s">
        <v>0</v>
      </c>
      <c r="AF51" s="35" t="e">
        <f t="shared" si="26"/>
        <v>#VALUE!</v>
      </c>
      <c r="AG51" s="10"/>
      <c r="AH51" s="11"/>
      <c r="AL51" s="6"/>
      <c r="AM51" s="7">
        <v>100</v>
      </c>
      <c r="AN51" s="8">
        <v>10</v>
      </c>
      <c r="AO51" s="9">
        <f t="shared" si="27"/>
        <v>100000</v>
      </c>
      <c r="AP51" s="10"/>
      <c r="AQ51" s="11"/>
      <c r="AU51" s="6"/>
      <c r="AV51" s="7">
        <v>100</v>
      </c>
      <c r="AW51" s="8">
        <v>1</v>
      </c>
      <c r="AX51" s="9">
        <f t="shared" si="28"/>
        <v>10000</v>
      </c>
      <c r="AY51" s="10"/>
      <c r="AZ51" s="11"/>
      <c r="BD51" s="6"/>
      <c r="BE51" s="7">
        <v>100</v>
      </c>
      <c r="BF51" s="8">
        <v>0</v>
      </c>
      <c r="BG51" s="9">
        <f t="shared" si="29"/>
        <v>0</v>
      </c>
      <c r="BH51" s="10"/>
      <c r="BI51" s="11"/>
      <c r="BM51" s="6"/>
      <c r="BN51" s="7">
        <v>100</v>
      </c>
      <c r="BO51" s="8">
        <v>1</v>
      </c>
      <c r="BP51" s="9">
        <f t="shared" si="30"/>
        <v>10000</v>
      </c>
      <c r="BQ51" s="10"/>
      <c r="BR51" s="11"/>
    </row>
    <row r="52" spans="2:70" x14ac:dyDescent="0.3">
      <c r="B52" s="6"/>
      <c r="C52" s="7">
        <v>1000</v>
      </c>
      <c r="D52" s="8">
        <v>0</v>
      </c>
      <c r="E52" s="53">
        <f t="shared" si="24"/>
        <v>0</v>
      </c>
      <c r="F52" s="10"/>
      <c r="G52" s="11"/>
      <c r="K52" s="6"/>
      <c r="L52" s="7">
        <v>1000</v>
      </c>
      <c r="M52" s="8">
        <v>0</v>
      </c>
      <c r="N52" s="53">
        <f t="shared" si="25"/>
        <v>0</v>
      </c>
      <c r="O52" s="10"/>
      <c r="P52" s="11"/>
      <c r="T52" s="6"/>
      <c r="U52" s="7">
        <v>1000</v>
      </c>
      <c r="V52" s="8">
        <v>0</v>
      </c>
      <c r="W52" s="46">
        <f t="shared" si="16"/>
        <v>0</v>
      </c>
      <c r="X52" s="10"/>
      <c r="Y52" s="11"/>
      <c r="AC52" s="6"/>
      <c r="AD52" s="7">
        <v>1000</v>
      </c>
      <c r="AE52" s="8">
        <v>3</v>
      </c>
      <c r="AF52" s="9">
        <f t="shared" si="26"/>
        <v>300000</v>
      </c>
      <c r="AG52" s="10"/>
      <c r="AH52" s="11"/>
      <c r="AL52" s="6"/>
      <c r="AM52" s="7">
        <v>1000</v>
      </c>
      <c r="AN52" s="8">
        <v>1</v>
      </c>
      <c r="AO52" s="9">
        <f t="shared" si="27"/>
        <v>100000</v>
      </c>
      <c r="AP52" s="10"/>
      <c r="AQ52" s="11"/>
      <c r="AU52" s="6"/>
      <c r="AV52" s="7">
        <v>1000</v>
      </c>
      <c r="AW52" s="8">
        <v>0</v>
      </c>
      <c r="AX52" s="9">
        <f t="shared" si="28"/>
        <v>0</v>
      </c>
      <c r="AY52" s="10"/>
      <c r="AZ52" s="11"/>
      <c r="BD52" s="6"/>
      <c r="BE52" s="7">
        <v>1000</v>
      </c>
      <c r="BF52" s="8">
        <v>0</v>
      </c>
      <c r="BG52" s="9">
        <f t="shared" si="29"/>
        <v>0</v>
      </c>
      <c r="BH52" s="10"/>
      <c r="BI52" s="11"/>
      <c r="BM52" s="6"/>
      <c r="BN52" s="7">
        <v>1000</v>
      </c>
      <c r="BO52" s="8">
        <v>0</v>
      </c>
      <c r="BP52" s="9">
        <f t="shared" si="30"/>
        <v>0</v>
      </c>
      <c r="BQ52" s="10"/>
      <c r="BR52" s="11"/>
    </row>
    <row r="53" spans="2:70" x14ac:dyDescent="0.3">
      <c r="B53" s="6"/>
      <c r="C53" s="7">
        <v>1000</v>
      </c>
      <c r="D53" s="8">
        <v>0</v>
      </c>
      <c r="E53" s="53">
        <f t="shared" si="24"/>
        <v>0</v>
      </c>
      <c r="F53" s="9">
        <f>AVERAGE(E52:E54)</f>
        <v>0</v>
      </c>
      <c r="G53" s="11"/>
      <c r="K53" s="6"/>
      <c r="L53" s="7">
        <v>1000</v>
      </c>
      <c r="M53" s="8">
        <v>0</v>
      </c>
      <c r="N53" s="53">
        <f t="shared" si="25"/>
        <v>0</v>
      </c>
      <c r="O53" s="9">
        <f>AVERAGE(N52:N54)</f>
        <v>333333333.33333331</v>
      </c>
      <c r="P53" s="11"/>
      <c r="T53" s="6"/>
      <c r="U53" s="7">
        <v>1000</v>
      </c>
      <c r="V53" s="8">
        <v>0</v>
      </c>
      <c r="W53" s="46">
        <f t="shared" si="16"/>
        <v>0</v>
      </c>
      <c r="X53" s="9">
        <f>AVERAGE(W52:W54)</f>
        <v>0</v>
      </c>
      <c r="Y53" s="11"/>
      <c r="AC53" s="6"/>
      <c r="AD53" s="7">
        <v>1000</v>
      </c>
      <c r="AE53" s="8">
        <v>4</v>
      </c>
      <c r="AF53" s="9">
        <f t="shared" si="26"/>
        <v>400000</v>
      </c>
      <c r="AG53" s="9">
        <f>AVERAGE(AF52:AF54)</f>
        <v>233333.33333333334</v>
      </c>
      <c r="AH53" s="11"/>
      <c r="AL53" s="6"/>
      <c r="AM53" s="7">
        <v>1000</v>
      </c>
      <c r="AN53" s="8">
        <v>2</v>
      </c>
      <c r="AO53" s="9">
        <f t="shared" si="27"/>
        <v>200000</v>
      </c>
      <c r="AP53" s="9">
        <f>AVERAGE(AO52:AO54)</f>
        <v>166666.66666666666</v>
      </c>
      <c r="AQ53" s="11"/>
      <c r="AU53" s="6"/>
      <c r="AV53" s="7">
        <v>1000</v>
      </c>
      <c r="AW53" s="8">
        <v>0</v>
      </c>
      <c r="AX53" s="9">
        <f t="shared" si="28"/>
        <v>0</v>
      </c>
      <c r="AY53" s="9">
        <f>AVERAGE(AX52:AX54)</f>
        <v>0</v>
      </c>
      <c r="AZ53" s="11"/>
      <c r="BD53" s="6"/>
      <c r="BE53" s="7">
        <v>1000</v>
      </c>
      <c r="BF53" s="8">
        <v>0</v>
      </c>
      <c r="BG53" s="9">
        <f t="shared" si="29"/>
        <v>0</v>
      </c>
      <c r="BH53" s="9">
        <f>AVERAGE(BG52:BG54)</f>
        <v>0</v>
      </c>
      <c r="BI53" s="11"/>
      <c r="BM53" s="6"/>
      <c r="BN53" s="7">
        <v>1000</v>
      </c>
      <c r="BO53" s="8">
        <v>0</v>
      </c>
      <c r="BP53" s="9">
        <f t="shared" si="30"/>
        <v>0</v>
      </c>
      <c r="BQ53" s="9">
        <f>AVERAGE(BP52:BP54)</f>
        <v>0</v>
      </c>
      <c r="BR53" s="11"/>
    </row>
    <row r="54" spans="2:70" x14ac:dyDescent="0.3">
      <c r="B54" s="6"/>
      <c r="C54" s="7">
        <v>1000</v>
      </c>
      <c r="D54" s="8">
        <v>0</v>
      </c>
      <c r="E54" s="53">
        <f t="shared" si="24"/>
        <v>0</v>
      </c>
      <c r="F54" s="10"/>
      <c r="G54" s="11"/>
      <c r="K54" s="6"/>
      <c r="L54" s="7">
        <v>1000</v>
      </c>
      <c r="M54" s="8">
        <v>1</v>
      </c>
      <c r="N54" s="53">
        <f t="shared" si="25"/>
        <v>1000000000</v>
      </c>
      <c r="O54" s="10"/>
      <c r="P54" s="11"/>
      <c r="T54" s="6"/>
      <c r="U54" s="7">
        <v>1000</v>
      </c>
      <c r="V54" s="8">
        <v>0</v>
      </c>
      <c r="W54" s="46">
        <f t="shared" si="16"/>
        <v>0</v>
      </c>
      <c r="X54" s="10"/>
      <c r="Y54" s="11"/>
      <c r="AC54" s="6"/>
      <c r="AD54" s="7">
        <v>1000</v>
      </c>
      <c r="AE54" s="8">
        <v>0</v>
      </c>
      <c r="AF54" s="9">
        <f t="shared" si="26"/>
        <v>0</v>
      </c>
      <c r="AG54" s="10"/>
      <c r="AH54" s="11"/>
      <c r="AL54" s="6"/>
      <c r="AM54" s="7">
        <v>1000</v>
      </c>
      <c r="AN54" s="8">
        <v>2</v>
      </c>
      <c r="AO54" s="9">
        <f t="shared" si="27"/>
        <v>200000</v>
      </c>
      <c r="AP54" s="10"/>
      <c r="AQ54" s="11"/>
      <c r="AU54" s="6"/>
      <c r="AV54" s="7">
        <v>1000</v>
      </c>
      <c r="AW54" s="8">
        <v>0</v>
      </c>
      <c r="AX54" s="9">
        <f t="shared" si="28"/>
        <v>0</v>
      </c>
      <c r="AY54" s="10"/>
      <c r="AZ54" s="11"/>
      <c r="BD54" s="6"/>
      <c r="BE54" s="7">
        <v>1000</v>
      </c>
      <c r="BF54" s="8">
        <v>0</v>
      </c>
      <c r="BG54" s="9">
        <f t="shared" si="29"/>
        <v>0</v>
      </c>
      <c r="BH54" s="10"/>
      <c r="BI54" s="11"/>
      <c r="BM54" s="6"/>
      <c r="BN54" s="7">
        <v>1000</v>
      </c>
      <c r="BO54" s="8">
        <v>0</v>
      </c>
      <c r="BP54" s="9">
        <f t="shared" si="30"/>
        <v>0</v>
      </c>
      <c r="BQ54" s="10"/>
      <c r="BR54" s="11"/>
    </row>
    <row r="55" spans="2:70" x14ac:dyDescent="0.3">
      <c r="B55" s="6"/>
      <c r="C55" s="7">
        <v>10000</v>
      </c>
      <c r="D55" s="8">
        <v>0</v>
      </c>
      <c r="E55" s="53">
        <f t="shared" si="24"/>
        <v>0</v>
      </c>
      <c r="F55" s="10"/>
      <c r="G55" s="11"/>
      <c r="K55" s="6"/>
      <c r="L55" s="7">
        <v>10000</v>
      </c>
      <c r="M55" s="8">
        <v>0</v>
      </c>
      <c r="N55" s="53">
        <f t="shared" si="25"/>
        <v>0</v>
      </c>
      <c r="O55" s="10"/>
      <c r="P55" s="11"/>
      <c r="T55" s="6"/>
      <c r="U55" s="7">
        <v>10000</v>
      </c>
      <c r="V55" s="8">
        <v>0</v>
      </c>
      <c r="W55" s="46">
        <f t="shared" si="16"/>
        <v>0</v>
      </c>
      <c r="X55" s="10"/>
      <c r="Y55" s="11"/>
      <c r="AC55" s="6"/>
      <c r="AD55" s="7">
        <v>10000</v>
      </c>
      <c r="AE55" s="8">
        <v>1</v>
      </c>
      <c r="AF55" s="9">
        <f t="shared" si="26"/>
        <v>1000000</v>
      </c>
      <c r="AG55" s="10"/>
      <c r="AH55" s="11"/>
      <c r="AL55" s="6"/>
      <c r="AM55" s="7">
        <v>10000</v>
      </c>
      <c r="AN55" s="8">
        <v>0</v>
      </c>
      <c r="AO55" s="9">
        <f t="shared" si="27"/>
        <v>0</v>
      </c>
      <c r="AP55" s="10"/>
      <c r="AQ55" s="11"/>
      <c r="AU55" s="6"/>
      <c r="AV55" s="7">
        <v>10000</v>
      </c>
      <c r="AW55" s="8">
        <v>0</v>
      </c>
      <c r="AX55" s="9">
        <f t="shared" si="28"/>
        <v>0</v>
      </c>
      <c r="AY55" s="10"/>
      <c r="AZ55" s="11"/>
      <c r="BD55" s="6"/>
      <c r="BE55" s="7">
        <v>10000</v>
      </c>
      <c r="BF55" s="8">
        <v>0</v>
      </c>
      <c r="BG55" s="9">
        <f t="shared" si="29"/>
        <v>0</v>
      </c>
      <c r="BH55" s="10"/>
      <c r="BI55" s="11"/>
      <c r="BM55" s="6"/>
      <c r="BN55" s="7">
        <v>10000</v>
      </c>
      <c r="BO55" s="8">
        <v>0</v>
      </c>
      <c r="BP55" s="9">
        <f t="shared" si="30"/>
        <v>0</v>
      </c>
      <c r="BQ55" s="10"/>
      <c r="BR55" s="11"/>
    </row>
    <row r="56" spans="2:70" x14ac:dyDescent="0.3">
      <c r="B56" s="6"/>
      <c r="C56" s="7">
        <v>10000</v>
      </c>
      <c r="D56" s="8">
        <v>0</v>
      </c>
      <c r="E56" s="53">
        <f t="shared" si="24"/>
        <v>0</v>
      </c>
      <c r="F56" s="9">
        <f>AVERAGE(E55:E57)</f>
        <v>0</v>
      </c>
      <c r="G56" s="11"/>
      <c r="K56" s="6"/>
      <c r="L56" s="7">
        <v>10000</v>
      </c>
      <c r="M56" s="8">
        <v>0</v>
      </c>
      <c r="N56" s="53">
        <f t="shared" si="25"/>
        <v>0</v>
      </c>
      <c r="O56" s="9">
        <f>AVERAGE(N55:N57)</f>
        <v>0</v>
      </c>
      <c r="P56" s="11"/>
      <c r="T56" s="6"/>
      <c r="U56" s="7">
        <v>10000</v>
      </c>
      <c r="V56" s="8">
        <v>0</v>
      </c>
      <c r="W56" s="46">
        <f t="shared" si="16"/>
        <v>0</v>
      </c>
      <c r="X56" s="9">
        <f>AVERAGE(W55:W57)</f>
        <v>0</v>
      </c>
      <c r="Y56" s="11"/>
      <c r="AC56" s="6"/>
      <c r="AD56" s="7">
        <v>10000</v>
      </c>
      <c r="AE56" s="8">
        <v>1</v>
      </c>
      <c r="AF56" s="9">
        <f t="shared" si="26"/>
        <v>1000000</v>
      </c>
      <c r="AG56" s="9">
        <f>AVERAGE(AF55:AF57)</f>
        <v>666666.66666666663</v>
      </c>
      <c r="AH56" s="11"/>
      <c r="AL56" s="6"/>
      <c r="AM56" s="7">
        <v>10000</v>
      </c>
      <c r="AN56" s="8">
        <v>0</v>
      </c>
      <c r="AO56" s="9">
        <f t="shared" si="27"/>
        <v>0</v>
      </c>
      <c r="AP56" s="9">
        <f>AVERAGE(AO55:AO57)</f>
        <v>0</v>
      </c>
      <c r="AQ56" s="11"/>
      <c r="AU56" s="6"/>
      <c r="AV56" s="7">
        <v>10000</v>
      </c>
      <c r="AW56" s="8">
        <v>0</v>
      </c>
      <c r="AX56" s="9">
        <f t="shared" si="28"/>
        <v>0</v>
      </c>
      <c r="AY56" s="9">
        <f>AVERAGE(AX55:AX57)</f>
        <v>0</v>
      </c>
      <c r="AZ56" s="11"/>
      <c r="BD56" s="6"/>
      <c r="BE56" s="7">
        <v>10000</v>
      </c>
      <c r="BF56" s="8">
        <v>0</v>
      </c>
      <c r="BG56" s="9">
        <f t="shared" si="29"/>
        <v>0</v>
      </c>
      <c r="BH56" s="9">
        <f>AVERAGE(BG55:BG57)</f>
        <v>0</v>
      </c>
      <c r="BI56" s="11"/>
      <c r="BM56" s="6"/>
      <c r="BN56" s="7">
        <v>10000</v>
      </c>
      <c r="BO56" s="8">
        <v>0</v>
      </c>
      <c r="BP56" s="9">
        <f t="shared" si="30"/>
        <v>0</v>
      </c>
      <c r="BQ56" s="9">
        <f>AVERAGE(BP55:BP57)</f>
        <v>0</v>
      </c>
      <c r="BR56" s="11"/>
    </row>
    <row r="57" spans="2:70" x14ac:dyDescent="0.3">
      <c r="B57" s="6"/>
      <c r="C57" s="7">
        <v>10000</v>
      </c>
      <c r="D57" s="8">
        <v>0</v>
      </c>
      <c r="E57" s="53">
        <f t="shared" si="24"/>
        <v>0</v>
      </c>
      <c r="F57" s="10"/>
      <c r="G57" s="11"/>
      <c r="K57" s="6"/>
      <c r="L57" s="7">
        <v>10000</v>
      </c>
      <c r="M57" s="8">
        <v>0</v>
      </c>
      <c r="N57" s="53">
        <f t="shared" si="25"/>
        <v>0</v>
      </c>
      <c r="O57" s="10"/>
      <c r="P57" s="11"/>
      <c r="T57" s="6"/>
      <c r="U57" s="7">
        <v>10000</v>
      </c>
      <c r="V57" s="8">
        <v>0</v>
      </c>
      <c r="W57" s="46">
        <f t="shared" si="16"/>
        <v>0</v>
      </c>
      <c r="X57" s="10"/>
      <c r="Y57" s="11"/>
      <c r="AC57" s="6"/>
      <c r="AD57" s="7">
        <v>10000</v>
      </c>
      <c r="AE57" s="8">
        <v>0</v>
      </c>
      <c r="AF57" s="9">
        <f t="shared" si="26"/>
        <v>0</v>
      </c>
      <c r="AG57" s="10"/>
      <c r="AH57" s="11"/>
      <c r="AL57" s="6"/>
      <c r="AM57" s="7">
        <v>10000</v>
      </c>
      <c r="AN57" s="8">
        <v>0</v>
      </c>
      <c r="AO57" s="9">
        <f t="shared" si="27"/>
        <v>0</v>
      </c>
      <c r="AP57" s="10"/>
      <c r="AQ57" s="11"/>
      <c r="AU57" s="6"/>
      <c r="AV57" s="7">
        <v>10000</v>
      </c>
      <c r="AW57" s="8">
        <v>0</v>
      </c>
      <c r="AX57" s="9">
        <f t="shared" si="28"/>
        <v>0</v>
      </c>
      <c r="AY57" s="10"/>
      <c r="AZ57" s="11"/>
      <c r="BD57" s="6"/>
      <c r="BE57" s="7">
        <v>10000</v>
      </c>
      <c r="BF57" s="8">
        <v>0</v>
      </c>
      <c r="BG57" s="9">
        <f t="shared" si="29"/>
        <v>0</v>
      </c>
      <c r="BH57" s="10"/>
      <c r="BI57" s="11"/>
      <c r="BM57" s="6"/>
      <c r="BN57" s="7">
        <v>10000</v>
      </c>
      <c r="BO57" s="8">
        <v>0</v>
      </c>
      <c r="BP57" s="9">
        <f t="shared" si="30"/>
        <v>0</v>
      </c>
      <c r="BQ57" s="10"/>
      <c r="BR57" s="11"/>
    </row>
    <row r="58" spans="2:70" x14ac:dyDescent="0.3">
      <c r="B58" s="6"/>
      <c r="C58" s="7">
        <v>100000</v>
      </c>
      <c r="D58" s="8">
        <v>0</v>
      </c>
      <c r="E58" s="53">
        <f t="shared" si="24"/>
        <v>0</v>
      </c>
      <c r="F58" s="10"/>
      <c r="G58" s="11"/>
      <c r="K58" s="6"/>
      <c r="L58" s="7">
        <v>100000</v>
      </c>
      <c r="M58" s="8">
        <v>0</v>
      </c>
      <c r="N58" s="53">
        <f t="shared" si="25"/>
        <v>0</v>
      </c>
      <c r="O58" s="10"/>
      <c r="P58" s="11"/>
      <c r="T58" s="6"/>
      <c r="U58" s="7">
        <v>100000</v>
      </c>
      <c r="V58" s="8">
        <v>0</v>
      </c>
      <c r="W58" s="46">
        <f t="shared" si="16"/>
        <v>0</v>
      </c>
      <c r="X58" s="10"/>
      <c r="Y58" s="11"/>
      <c r="AC58" s="6"/>
      <c r="AD58" s="7">
        <v>100000</v>
      </c>
      <c r="AE58" s="8">
        <v>0</v>
      </c>
      <c r="AF58" s="9">
        <f t="shared" si="26"/>
        <v>0</v>
      </c>
      <c r="AG58" s="10"/>
      <c r="AH58" s="11"/>
      <c r="AL58" s="6"/>
      <c r="AM58" s="7">
        <v>100000</v>
      </c>
      <c r="AN58" s="8">
        <v>0</v>
      </c>
      <c r="AO58" s="9">
        <f t="shared" si="27"/>
        <v>0</v>
      </c>
      <c r="AP58" s="10"/>
      <c r="AQ58" s="11"/>
      <c r="AU58" s="6"/>
      <c r="AV58" s="7">
        <v>100000</v>
      </c>
      <c r="AW58" s="8">
        <v>0</v>
      </c>
      <c r="AX58" s="9">
        <f t="shared" si="28"/>
        <v>0</v>
      </c>
      <c r="AY58" s="10"/>
      <c r="AZ58" s="11"/>
      <c r="BD58" s="6"/>
      <c r="BE58" s="7">
        <v>100000</v>
      </c>
      <c r="BF58" s="8">
        <v>0</v>
      </c>
      <c r="BG58" s="9">
        <f t="shared" si="29"/>
        <v>0</v>
      </c>
      <c r="BH58" s="10"/>
      <c r="BI58" s="11"/>
      <c r="BM58" s="6"/>
      <c r="BN58" s="7">
        <v>100000</v>
      </c>
      <c r="BO58" s="8">
        <v>0</v>
      </c>
      <c r="BP58" s="9">
        <f t="shared" si="30"/>
        <v>0</v>
      </c>
      <c r="BQ58" s="10"/>
      <c r="BR58" s="11"/>
    </row>
    <row r="59" spans="2:70" x14ac:dyDescent="0.3">
      <c r="B59" s="6"/>
      <c r="C59" s="7">
        <v>100000</v>
      </c>
      <c r="D59" s="8">
        <v>0</v>
      </c>
      <c r="E59" s="53">
        <f t="shared" si="24"/>
        <v>0</v>
      </c>
      <c r="F59" s="9">
        <f>AVERAGE(E58:E60)</f>
        <v>0</v>
      </c>
      <c r="G59" s="11"/>
      <c r="K59" s="6"/>
      <c r="L59" s="7">
        <v>100000</v>
      </c>
      <c r="M59" s="8">
        <v>0</v>
      </c>
      <c r="N59" s="53">
        <f t="shared" si="25"/>
        <v>0</v>
      </c>
      <c r="O59" s="9">
        <f>AVERAGE(N58:N60)</f>
        <v>0</v>
      </c>
      <c r="P59" s="11"/>
      <c r="T59" s="6"/>
      <c r="U59" s="7">
        <v>100000</v>
      </c>
      <c r="V59" s="8">
        <v>0</v>
      </c>
      <c r="W59" s="46">
        <f t="shared" si="16"/>
        <v>0</v>
      </c>
      <c r="X59" s="9">
        <f>AVERAGE(W58:W60)</f>
        <v>0</v>
      </c>
      <c r="Y59" s="11"/>
      <c r="AC59" s="6"/>
      <c r="AD59" s="7">
        <v>100000</v>
      </c>
      <c r="AE59" s="8">
        <v>0</v>
      </c>
      <c r="AF59" s="9">
        <f t="shared" si="26"/>
        <v>0</v>
      </c>
      <c r="AG59" s="9">
        <f>AVERAGE(AF58:AF60)</f>
        <v>0</v>
      </c>
      <c r="AH59" s="11"/>
      <c r="AL59" s="6"/>
      <c r="AM59" s="7">
        <v>100000</v>
      </c>
      <c r="AN59" s="8">
        <v>0</v>
      </c>
      <c r="AO59" s="9">
        <f t="shared" si="27"/>
        <v>0</v>
      </c>
      <c r="AP59" s="9">
        <f>AVERAGE(AO58:AO60)</f>
        <v>0</v>
      </c>
      <c r="AQ59" s="11"/>
      <c r="AU59" s="6"/>
      <c r="AV59" s="7">
        <v>100000</v>
      </c>
      <c r="AW59" s="8">
        <v>0</v>
      </c>
      <c r="AX59" s="9">
        <f t="shared" si="28"/>
        <v>0</v>
      </c>
      <c r="AY59" s="9">
        <f>AVERAGE(AX58:AX60)</f>
        <v>0</v>
      </c>
      <c r="AZ59" s="11"/>
      <c r="BD59" s="6"/>
      <c r="BE59" s="7">
        <v>100000</v>
      </c>
      <c r="BF59" s="8">
        <v>0</v>
      </c>
      <c r="BG59" s="9">
        <f t="shared" si="29"/>
        <v>0</v>
      </c>
      <c r="BH59" s="9">
        <f>AVERAGE(BG58:BG60)</f>
        <v>0</v>
      </c>
      <c r="BI59" s="11"/>
      <c r="BM59" s="6"/>
      <c r="BN59" s="7">
        <v>100000</v>
      </c>
      <c r="BO59" s="8">
        <v>0</v>
      </c>
      <c r="BP59" s="9">
        <f t="shared" si="30"/>
        <v>0</v>
      </c>
      <c r="BQ59" s="9">
        <f>AVERAGE(BP58:BP60)</f>
        <v>0</v>
      </c>
      <c r="BR59" s="11"/>
    </row>
    <row r="60" spans="2:70" ht="15" thickBot="1" x14ac:dyDescent="0.35">
      <c r="B60" s="6"/>
      <c r="C60" s="7">
        <v>100000</v>
      </c>
      <c r="D60" s="8">
        <v>0</v>
      </c>
      <c r="E60" s="53">
        <f t="shared" si="24"/>
        <v>0</v>
      </c>
      <c r="F60" s="10"/>
      <c r="G60" s="11"/>
      <c r="K60" s="6"/>
      <c r="L60" s="7">
        <v>100000</v>
      </c>
      <c r="M60" s="8">
        <v>0</v>
      </c>
      <c r="N60" s="53">
        <f t="shared" si="25"/>
        <v>0</v>
      </c>
      <c r="O60" s="10"/>
      <c r="P60" s="11"/>
      <c r="T60" s="6"/>
      <c r="U60" s="7">
        <v>100000</v>
      </c>
      <c r="V60" s="8">
        <v>0</v>
      </c>
      <c r="W60" s="47">
        <f t="shared" si="16"/>
        <v>0</v>
      </c>
      <c r="X60" s="10"/>
      <c r="Y60" s="11"/>
      <c r="AC60" s="6"/>
      <c r="AD60" s="7">
        <v>100000</v>
      </c>
      <c r="AE60" s="8">
        <v>0</v>
      </c>
      <c r="AF60" s="24">
        <f t="shared" si="26"/>
        <v>0</v>
      </c>
      <c r="AG60" s="10"/>
      <c r="AH60" s="11"/>
      <c r="AL60" s="6"/>
      <c r="AM60" s="7">
        <v>100000</v>
      </c>
      <c r="AN60" s="8">
        <v>0</v>
      </c>
      <c r="AO60" s="24">
        <f t="shared" si="27"/>
        <v>0</v>
      </c>
      <c r="AP60" s="10"/>
      <c r="AQ60" s="11"/>
      <c r="AU60" s="6"/>
      <c r="AV60" s="7">
        <v>100000</v>
      </c>
      <c r="AW60" s="8">
        <v>0</v>
      </c>
      <c r="AX60" s="24">
        <f t="shared" si="28"/>
        <v>0</v>
      </c>
      <c r="AY60" s="10"/>
      <c r="AZ60" s="11"/>
      <c r="BD60" s="6"/>
      <c r="BE60" s="7">
        <v>100000</v>
      </c>
      <c r="BF60" s="8">
        <v>0</v>
      </c>
      <c r="BG60" s="24">
        <f t="shared" si="29"/>
        <v>0</v>
      </c>
      <c r="BH60" s="10"/>
      <c r="BI60" s="11"/>
      <c r="BM60" s="6"/>
      <c r="BN60" s="7">
        <v>100000</v>
      </c>
      <c r="BO60" s="8">
        <v>0</v>
      </c>
      <c r="BP60" s="24">
        <f t="shared" si="30"/>
        <v>0</v>
      </c>
      <c r="BQ60" s="10"/>
      <c r="BR60" s="11"/>
    </row>
    <row r="61" spans="2:70" ht="15" thickTop="1" x14ac:dyDescent="0.3">
      <c r="B61" s="26">
        <v>2</v>
      </c>
      <c r="C61" s="27">
        <v>1</v>
      </c>
      <c r="D61" s="14" t="s">
        <v>0</v>
      </c>
      <c r="E61" s="52" t="e">
        <f>C61*100*D61*10000</f>
        <v>#VALUE!</v>
      </c>
      <c r="F61" s="28"/>
      <c r="G61" s="43"/>
      <c r="K61" s="26">
        <v>2</v>
      </c>
      <c r="L61" s="27">
        <v>1</v>
      </c>
      <c r="M61" s="14" t="s">
        <v>0</v>
      </c>
      <c r="N61" s="52" t="e">
        <f>L61*100*M61*10000</f>
        <v>#VALUE!</v>
      </c>
      <c r="O61" s="28"/>
      <c r="P61" s="43"/>
      <c r="T61" s="26">
        <v>2</v>
      </c>
      <c r="U61" s="27">
        <v>1</v>
      </c>
      <c r="V61" s="14" t="s">
        <v>0</v>
      </c>
      <c r="W61" s="44" t="e">
        <f>U61*100*V61*100</f>
        <v>#VALUE!</v>
      </c>
      <c r="X61" s="28"/>
      <c r="Y61" s="43"/>
      <c r="AC61" s="26">
        <v>2</v>
      </c>
      <c r="AD61" s="27">
        <v>1</v>
      </c>
      <c r="AE61" s="14" t="s">
        <v>0</v>
      </c>
      <c r="AF61" s="22" t="e">
        <f>AD61*100*AE61</f>
        <v>#VALUE!</v>
      </c>
      <c r="AG61" s="28"/>
      <c r="AH61" s="43"/>
      <c r="AL61" s="26">
        <v>2</v>
      </c>
      <c r="AM61" s="27">
        <v>1</v>
      </c>
      <c r="AN61" s="14" t="s">
        <v>0</v>
      </c>
      <c r="AO61" s="22" t="e">
        <f>AM61*100*AN61</f>
        <v>#VALUE!</v>
      </c>
      <c r="AP61" s="28"/>
      <c r="AQ61" s="43"/>
      <c r="AU61" s="26">
        <v>2</v>
      </c>
      <c r="AV61" s="27">
        <v>1</v>
      </c>
      <c r="AW61" s="14" t="s">
        <v>0</v>
      </c>
      <c r="AX61" s="22" t="e">
        <f>AV61*100*AW61</f>
        <v>#VALUE!</v>
      </c>
      <c r="AY61" s="28"/>
      <c r="AZ61" s="43"/>
      <c r="BD61" s="26">
        <v>2</v>
      </c>
      <c r="BE61" s="27">
        <v>1</v>
      </c>
      <c r="BF61" s="14" t="s">
        <v>0</v>
      </c>
      <c r="BG61" s="22" t="e">
        <f>BE61*100*BF61</f>
        <v>#VALUE!</v>
      </c>
      <c r="BH61" s="28"/>
      <c r="BI61" s="43"/>
      <c r="BM61" s="26">
        <v>2</v>
      </c>
      <c r="BN61" s="27">
        <v>1</v>
      </c>
      <c r="BO61" s="14" t="s">
        <v>0</v>
      </c>
      <c r="BP61" s="22" t="e">
        <f>BN61*100*BO61</f>
        <v>#VALUE!</v>
      </c>
      <c r="BQ61" s="28"/>
      <c r="BR61" s="43"/>
    </row>
    <row r="62" spans="2:70" x14ac:dyDescent="0.3">
      <c r="B62" s="29"/>
      <c r="C62" s="31">
        <v>1</v>
      </c>
      <c r="D62" s="8" t="s">
        <v>0</v>
      </c>
      <c r="E62" s="53" t="e">
        <f>C62*100*D62*10000</f>
        <v>#VALUE!</v>
      </c>
      <c r="F62" s="31" t="e">
        <f>AVERAGE(E61:E63)</f>
        <v>#VALUE!</v>
      </c>
      <c r="G62" s="30"/>
      <c r="K62" s="29"/>
      <c r="L62" s="31">
        <v>1</v>
      </c>
      <c r="M62" s="8" t="s">
        <v>0</v>
      </c>
      <c r="N62" s="53" t="e">
        <f>L62*100*M62*10000</f>
        <v>#VALUE!</v>
      </c>
      <c r="O62" s="31" t="e">
        <f>AVERAGE(N61:N63)</f>
        <v>#VALUE!</v>
      </c>
      <c r="P62" s="30"/>
      <c r="T62" s="29"/>
      <c r="U62" s="31">
        <v>1</v>
      </c>
      <c r="V62" s="8" t="s">
        <v>0</v>
      </c>
      <c r="W62" s="46" t="e">
        <f t="shared" si="16"/>
        <v>#VALUE!</v>
      </c>
      <c r="X62" s="31" t="e">
        <f>AVERAGE(W61:W63)</f>
        <v>#VALUE!</v>
      </c>
      <c r="Y62" s="30"/>
      <c r="AC62" s="29"/>
      <c r="AD62" s="31">
        <v>1</v>
      </c>
      <c r="AE62" s="8" t="s">
        <v>0</v>
      </c>
      <c r="AF62" s="35" t="e">
        <f>AD62*100*AE62</f>
        <v>#VALUE!</v>
      </c>
      <c r="AG62" s="31" t="e">
        <f>AVERAGE(AF61:AF63)</f>
        <v>#VALUE!</v>
      </c>
      <c r="AH62" s="30"/>
      <c r="AL62" s="29"/>
      <c r="AM62" s="31">
        <v>1</v>
      </c>
      <c r="AN62" s="8" t="s">
        <v>0</v>
      </c>
      <c r="AO62" s="9" t="e">
        <f>AM62*100*AN62</f>
        <v>#VALUE!</v>
      </c>
      <c r="AP62" s="31" t="e">
        <f>AVERAGE(AO61:AO63)</f>
        <v>#VALUE!</v>
      </c>
      <c r="AQ62" s="30"/>
      <c r="AU62" s="29"/>
      <c r="AV62" s="31">
        <v>1</v>
      </c>
      <c r="AW62" s="8" t="s">
        <v>0</v>
      </c>
      <c r="AX62" s="35" t="e">
        <f>AV62*100*AW62</f>
        <v>#VALUE!</v>
      </c>
      <c r="AY62" s="31" t="e">
        <f>AVERAGE(AX61:AX63)</f>
        <v>#VALUE!</v>
      </c>
      <c r="AZ62" s="30"/>
      <c r="BD62" s="29"/>
      <c r="BE62" s="31">
        <v>1</v>
      </c>
      <c r="BF62" s="8" t="s">
        <v>0</v>
      </c>
      <c r="BG62" s="35" t="e">
        <f>BE62*100*BF62</f>
        <v>#VALUE!</v>
      </c>
      <c r="BH62" s="31" t="e">
        <f>AVERAGE(BG61:BG63)</f>
        <v>#VALUE!</v>
      </c>
      <c r="BI62" s="30"/>
      <c r="BM62" s="29"/>
      <c r="BN62" s="31">
        <v>1</v>
      </c>
      <c r="BO62" s="8" t="s">
        <v>0</v>
      </c>
      <c r="BP62" s="35" t="e">
        <f>BN62*100*BO62</f>
        <v>#VALUE!</v>
      </c>
      <c r="BQ62" s="31" t="e">
        <f>AVERAGE(BP61:BP63)</f>
        <v>#VALUE!</v>
      </c>
      <c r="BR62" s="30"/>
    </row>
    <row r="63" spans="2:70" x14ac:dyDescent="0.3">
      <c r="B63" s="29"/>
      <c r="C63" s="31">
        <v>1</v>
      </c>
      <c r="D63" s="8" t="s">
        <v>0</v>
      </c>
      <c r="E63" s="53" t="e">
        <f t="shared" ref="E63:E78" si="31">C63*100*D63*10000</f>
        <v>#VALUE!</v>
      </c>
      <c r="F63" s="8"/>
      <c r="G63" s="30"/>
      <c r="K63" s="29"/>
      <c r="L63" s="31">
        <v>1</v>
      </c>
      <c r="M63" s="8" t="s">
        <v>0</v>
      </c>
      <c r="N63" s="53" t="e">
        <f t="shared" ref="N63:N78" si="32">L63*100*M63*10000</f>
        <v>#VALUE!</v>
      </c>
      <c r="O63" s="8"/>
      <c r="P63" s="30"/>
      <c r="T63" s="29"/>
      <c r="U63" s="31">
        <v>1</v>
      </c>
      <c r="V63" s="8" t="s">
        <v>0</v>
      </c>
      <c r="W63" s="46" t="e">
        <f t="shared" si="16"/>
        <v>#VALUE!</v>
      </c>
      <c r="X63" s="8"/>
      <c r="Y63" s="30"/>
      <c r="AC63" s="29"/>
      <c r="AD63" s="31">
        <v>1</v>
      </c>
      <c r="AE63" s="8" t="s">
        <v>0</v>
      </c>
      <c r="AF63" s="35" t="e">
        <f t="shared" ref="AF63:AF78" si="33">AD63*100*AE63</f>
        <v>#VALUE!</v>
      </c>
      <c r="AG63" s="8"/>
      <c r="AH63" s="30"/>
      <c r="AL63" s="29"/>
      <c r="AM63" s="31">
        <v>1</v>
      </c>
      <c r="AN63" s="8" t="s">
        <v>0</v>
      </c>
      <c r="AO63" s="9" t="e">
        <f t="shared" ref="AO63:AO78" si="34">AM63*100*AN63</f>
        <v>#VALUE!</v>
      </c>
      <c r="AP63" s="8"/>
      <c r="AQ63" s="30"/>
      <c r="AU63" s="29"/>
      <c r="AV63" s="31">
        <v>1</v>
      </c>
      <c r="AW63" s="8" t="s">
        <v>0</v>
      </c>
      <c r="AX63" s="9" t="e">
        <f t="shared" ref="AX63:AX78" si="35">AV63*100*AW63</f>
        <v>#VALUE!</v>
      </c>
      <c r="AY63" s="8"/>
      <c r="AZ63" s="30"/>
      <c r="BD63" s="29"/>
      <c r="BE63" s="31">
        <v>1</v>
      </c>
      <c r="BF63" s="8" t="s">
        <v>0</v>
      </c>
      <c r="BG63" s="9" t="e">
        <f t="shared" ref="BG63:BG78" si="36">BE63*100*BF63</f>
        <v>#VALUE!</v>
      </c>
      <c r="BH63" s="8"/>
      <c r="BI63" s="30"/>
      <c r="BM63" s="29"/>
      <c r="BN63" s="31">
        <v>1</v>
      </c>
      <c r="BO63" s="8" t="s">
        <v>0</v>
      </c>
      <c r="BP63" s="9" t="e">
        <f t="shared" ref="BP63:BP78" si="37">BN63*100*BO63</f>
        <v>#VALUE!</v>
      </c>
      <c r="BQ63" s="8"/>
      <c r="BR63" s="30"/>
    </row>
    <row r="64" spans="2:70" x14ac:dyDescent="0.3">
      <c r="B64" s="6"/>
      <c r="C64" s="7">
        <v>10</v>
      </c>
      <c r="D64" s="8" t="s">
        <v>0</v>
      </c>
      <c r="E64" s="53" t="e">
        <f t="shared" si="31"/>
        <v>#VALUE!</v>
      </c>
      <c r="F64" s="10"/>
      <c r="G64" s="11"/>
      <c r="K64" s="6"/>
      <c r="L64" s="7">
        <v>10</v>
      </c>
      <c r="M64" s="8">
        <v>10</v>
      </c>
      <c r="N64" s="53">
        <f t="shared" si="32"/>
        <v>100000000</v>
      </c>
      <c r="O64" s="10"/>
      <c r="P64" s="11"/>
      <c r="T64" s="6"/>
      <c r="U64" s="7">
        <v>10</v>
      </c>
      <c r="V64" s="8">
        <v>3</v>
      </c>
      <c r="W64" s="46">
        <f t="shared" si="16"/>
        <v>300000</v>
      </c>
      <c r="X64" s="10"/>
      <c r="Y64" s="11"/>
      <c r="AC64" s="6"/>
      <c r="AD64" s="7">
        <v>10</v>
      </c>
      <c r="AE64" s="8" t="s">
        <v>0</v>
      </c>
      <c r="AF64" s="35" t="e">
        <f t="shared" si="33"/>
        <v>#VALUE!</v>
      </c>
      <c r="AG64" s="10"/>
      <c r="AH64" s="11"/>
      <c r="AL64" s="6"/>
      <c r="AM64" s="7">
        <v>10</v>
      </c>
      <c r="AN64" s="8" t="s">
        <v>0</v>
      </c>
      <c r="AO64" s="9" t="e">
        <f t="shared" si="34"/>
        <v>#VALUE!</v>
      </c>
      <c r="AP64" s="10"/>
      <c r="AQ64" s="11"/>
      <c r="AU64" s="6"/>
      <c r="AV64" s="7">
        <v>10</v>
      </c>
      <c r="AW64" s="8">
        <v>14</v>
      </c>
      <c r="AX64" s="9">
        <f t="shared" si="35"/>
        <v>14000</v>
      </c>
      <c r="AY64" s="10"/>
      <c r="AZ64" s="11"/>
      <c r="BD64" s="6"/>
      <c r="BE64" s="7">
        <v>10</v>
      </c>
      <c r="BF64" s="8">
        <v>4</v>
      </c>
      <c r="BG64" s="9">
        <f t="shared" si="36"/>
        <v>4000</v>
      </c>
      <c r="BH64" s="10"/>
      <c r="BI64" s="11"/>
      <c r="BM64" s="6"/>
      <c r="BN64" s="7">
        <v>10</v>
      </c>
      <c r="BO64" s="8">
        <v>3</v>
      </c>
      <c r="BP64" s="9">
        <f t="shared" si="37"/>
        <v>3000</v>
      </c>
      <c r="BQ64" s="10"/>
      <c r="BR64" s="11"/>
    </row>
    <row r="65" spans="2:70" x14ac:dyDescent="0.3">
      <c r="B65" s="6"/>
      <c r="C65" s="7">
        <v>10</v>
      </c>
      <c r="D65" s="8" t="s">
        <v>0</v>
      </c>
      <c r="E65" s="53" t="e">
        <f t="shared" si="31"/>
        <v>#VALUE!</v>
      </c>
      <c r="F65" s="9" t="e">
        <f>AVERAGE(E64:E66)</f>
        <v>#VALUE!</v>
      </c>
      <c r="G65" s="11"/>
      <c r="K65" s="6"/>
      <c r="L65" s="7">
        <v>10</v>
      </c>
      <c r="M65" s="8">
        <v>7</v>
      </c>
      <c r="N65" s="53">
        <f t="shared" si="32"/>
        <v>70000000</v>
      </c>
      <c r="O65" s="9">
        <f>AVERAGE(N64:N66)</f>
        <v>66666666.666666664</v>
      </c>
      <c r="P65" s="11"/>
      <c r="T65" s="6"/>
      <c r="U65" s="7">
        <v>10</v>
      </c>
      <c r="V65" s="8">
        <v>2</v>
      </c>
      <c r="W65" s="46">
        <f t="shared" si="16"/>
        <v>200000</v>
      </c>
      <c r="X65" s="9">
        <f>AVERAGE(W64:W66)</f>
        <v>166666.66666666666</v>
      </c>
      <c r="Y65" s="11"/>
      <c r="AC65" s="6"/>
      <c r="AD65" s="7">
        <v>10</v>
      </c>
      <c r="AE65" s="8" t="s">
        <v>0</v>
      </c>
      <c r="AF65" s="35" t="e">
        <f t="shared" si="33"/>
        <v>#VALUE!</v>
      </c>
      <c r="AG65" s="9" t="e">
        <f>AVERAGE(AF64:AF66)</f>
        <v>#VALUE!</v>
      </c>
      <c r="AH65" s="11"/>
      <c r="AL65" s="6"/>
      <c r="AM65" s="7">
        <v>10</v>
      </c>
      <c r="AN65" s="8" t="s">
        <v>0</v>
      </c>
      <c r="AO65" s="9" t="e">
        <f t="shared" si="34"/>
        <v>#VALUE!</v>
      </c>
      <c r="AP65" s="9" t="e">
        <f>AVERAGE(AO64:AO66)</f>
        <v>#VALUE!</v>
      </c>
      <c r="AQ65" s="11"/>
      <c r="AU65" s="6"/>
      <c r="AV65" s="7">
        <v>10</v>
      </c>
      <c r="AW65" s="8">
        <v>10</v>
      </c>
      <c r="AX65" s="9">
        <f t="shared" si="35"/>
        <v>10000</v>
      </c>
      <c r="AY65" s="9">
        <f>AVERAGE(AX64:AX66)</f>
        <v>11000</v>
      </c>
      <c r="AZ65" s="11"/>
      <c r="BD65" s="6"/>
      <c r="BE65" s="7">
        <v>10</v>
      </c>
      <c r="BF65" s="8">
        <v>6</v>
      </c>
      <c r="BG65" s="9">
        <f t="shared" si="36"/>
        <v>6000</v>
      </c>
      <c r="BH65" s="9">
        <f>AVERAGE(BG64:BG66)</f>
        <v>6666.666666666667</v>
      </c>
      <c r="BI65" s="11"/>
      <c r="BM65" s="6"/>
      <c r="BN65" s="7">
        <v>10</v>
      </c>
      <c r="BO65" s="8">
        <v>1</v>
      </c>
      <c r="BP65" s="9">
        <f t="shared" si="37"/>
        <v>1000</v>
      </c>
      <c r="BQ65" s="9">
        <f>AVERAGE(BP64:BP66)</f>
        <v>2000</v>
      </c>
      <c r="BR65" s="11"/>
    </row>
    <row r="66" spans="2:70" x14ac:dyDescent="0.3">
      <c r="B66" s="6"/>
      <c r="C66" s="7">
        <v>10</v>
      </c>
      <c r="D66" s="8" t="s">
        <v>0</v>
      </c>
      <c r="E66" s="53" t="e">
        <f t="shared" si="31"/>
        <v>#VALUE!</v>
      </c>
      <c r="F66" s="10"/>
      <c r="G66" s="11"/>
      <c r="K66" s="6"/>
      <c r="L66" s="7">
        <v>10</v>
      </c>
      <c r="M66" s="8">
        <v>3</v>
      </c>
      <c r="N66" s="53">
        <f t="shared" si="32"/>
        <v>30000000</v>
      </c>
      <c r="O66" s="10"/>
      <c r="P66" s="11"/>
      <c r="T66" s="6"/>
      <c r="U66" s="7">
        <v>10</v>
      </c>
      <c r="V66" s="8">
        <v>0</v>
      </c>
      <c r="W66" s="46">
        <f t="shared" si="16"/>
        <v>0</v>
      </c>
      <c r="X66" s="10"/>
      <c r="Y66" s="11"/>
      <c r="AC66" s="6"/>
      <c r="AD66" s="7">
        <v>10</v>
      </c>
      <c r="AE66" s="8" t="s">
        <v>0</v>
      </c>
      <c r="AF66" s="35" t="e">
        <f t="shared" si="33"/>
        <v>#VALUE!</v>
      </c>
      <c r="AG66" s="10"/>
      <c r="AH66" s="11"/>
      <c r="AL66" s="6"/>
      <c r="AM66" s="7">
        <v>10</v>
      </c>
      <c r="AN66" s="8" t="s">
        <v>0</v>
      </c>
      <c r="AO66" s="9" t="e">
        <f t="shared" si="34"/>
        <v>#VALUE!</v>
      </c>
      <c r="AP66" s="10"/>
      <c r="AQ66" s="11"/>
      <c r="AU66" s="6"/>
      <c r="AV66" s="7">
        <v>10</v>
      </c>
      <c r="AW66" s="8">
        <v>9</v>
      </c>
      <c r="AX66" s="9">
        <f t="shared" si="35"/>
        <v>9000</v>
      </c>
      <c r="AY66" s="10"/>
      <c r="AZ66" s="11"/>
      <c r="BD66" s="6"/>
      <c r="BE66" s="7">
        <v>10</v>
      </c>
      <c r="BF66" s="8">
        <v>10</v>
      </c>
      <c r="BG66" s="9">
        <f t="shared" si="36"/>
        <v>10000</v>
      </c>
      <c r="BH66" s="10"/>
      <c r="BI66" s="11"/>
      <c r="BM66" s="6"/>
      <c r="BN66" s="7">
        <v>10</v>
      </c>
      <c r="BO66" s="8">
        <v>2</v>
      </c>
      <c r="BP66" s="9">
        <f t="shared" si="37"/>
        <v>2000</v>
      </c>
      <c r="BQ66" s="10"/>
      <c r="BR66" s="11"/>
    </row>
    <row r="67" spans="2:70" x14ac:dyDescent="0.3">
      <c r="B67" s="6"/>
      <c r="C67" s="7">
        <v>100</v>
      </c>
      <c r="D67" s="8">
        <v>5</v>
      </c>
      <c r="E67" s="53">
        <f t="shared" si="31"/>
        <v>500000000</v>
      </c>
      <c r="F67" s="10"/>
      <c r="G67" s="11"/>
      <c r="K67" s="6"/>
      <c r="L67" s="7">
        <v>100</v>
      </c>
      <c r="M67" s="8">
        <v>1</v>
      </c>
      <c r="N67" s="53">
        <f t="shared" si="32"/>
        <v>100000000</v>
      </c>
      <c r="O67" s="10"/>
      <c r="P67" s="11"/>
      <c r="T67" s="6"/>
      <c r="U67" s="7">
        <v>100</v>
      </c>
      <c r="V67" s="8">
        <v>0</v>
      </c>
      <c r="W67" s="46">
        <f t="shared" si="16"/>
        <v>0</v>
      </c>
      <c r="X67" s="10"/>
      <c r="Y67" s="11"/>
      <c r="AC67" s="6"/>
      <c r="AD67" s="7">
        <v>100</v>
      </c>
      <c r="AE67" s="8" t="s">
        <v>0</v>
      </c>
      <c r="AF67" s="35" t="e">
        <f t="shared" si="33"/>
        <v>#VALUE!</v>
      </c>
      <c r="AG67" s="10"/>
      <c r="AH67" s="11"/>
      <c r="AL67" s="6"/>
      <c r="AM67" s="7">
        <v>100</v>
      </c>
      <c r="AN67" s="8">
        <v>5</v>
      </c>
      <c r="AO67" s="9">
        <f t="shared" si="34"/>
        <v>50000</v>
      </c>
      <c r="AP67" s="10"/>
      <c r="AQ67" s="11"/>
      <c r="AU67" s="6"/>
      <c r="AV67" s="7">
        <v>100</v>
      </c>
      <c r="AW67" s="8">
        <v>1</v>
      </c>
      <c r="AX67" s="9">
        <f t="shared" si="35"/>
        <v>10000</v>
      </c>
      <c r="AY67" s="10"/>
      <c r="AZ67" s="11"/>
      <c r="BD67" s="6"/>
      <c r="BE67" s="7">
        <v>100</v>
      </c>
      <c r="BF67" s="8">
        <v>3</v>
      </c>
      <c r="BG67" s="9">
        <f t="shared" si="36"/>
        <v>30000</v>
      </c>
      <c r="BH67" s="10"/>
      <c r="BI67" s="11"/>
      <c r="BM67" s="6"/>
      <c r="BN67" s="7">
        <v>100</v>
      </c>
      <c r="BO67" s="8">
        <v>1</v>
      </c>
      <c r="BP67" s="9">
        <f t="shared" si="37"/>
        <v>10000</v>
      </c>
      <c r="BQ67" s="10"/>
      <c r="BR67" s="11"/>
    </row>
    <row r="68" spans="2:70" x14ac:dyDescent="0.3">
      <c r="B68" s="6"/>
      <c r="C68" s="7">
        <v>100</v>
      </c>
      <c r="D68" s="8">
        <v>2</v>
      </c>
      <c r="E68" s="53">
        <f t="shared" si="31"/>
        <v>200000000</v>
      </c>
      <c r="F68" s="9">
        <f>AVERAGE(E67:E69)</f>
        <v>366666666.66666669</v>
      </c>
      <c r="G68" s="11"/>
      <c r="K68" s="6"/>
      <c r="L68" s="7">
        <v>100</v>
      </c>
      <c r="M68" s="8">
        <v>1</v>
      </c>
      <c r="N68" s="53">
        <f t="shared" si="32"/>
        <v>100000000</v>
      </c>
      <c r="O68" s="9">
        <f>AVERAGE(N67:N69)</f>
        <v>66666666.666666664</v>
      </c>
      <c r="P68" s="11"/>
      <c r="T68" s="6"/>
      <c r="U68" s="7">
        <v>100</v>
      </c>
      <c r="V68" s="8">
        <v>0</v>
      </c>
      <c r="W68" s="46">
        <f t="shared" si="16"/>
        <v>0</v>
      </c>
      <c r="X68" s="9">
        <f>AVERAGE(W67:W69)</f>
        <v>333333.33333333331</v>
      </c>
      <c r="Y68" s="11"/>
      <c r="AC68" s="6"/>
      <c r="AD68" s="7">
        <v>100</v>
      </c>
      <c r="AE68" s="8" t="s">
        <v>0</v>
      </c>
      <c r="AF68" s="35" t="e">
        <f t="shared" si="33"/>
        <v>#VALUE!</v>
      </c>
      <c r="AG68" s="9" t="e">
        <f>AVERAGE(AF67:AF69)</f>
        <v>#VALUE!</v>
      </c>
      <c r="AH68" s="11"/>
      <c r="AL68" s="6"/>
      <c r="AM68" s="7">
        <v>100</v>
      </c>
      <c r="AN68" s="8">
        <v>5</v>
      </c>
      <c r="AO68" s="9">
        <f t="shared" si="34"/>
        <v>50000</v>
      </c>
      <c r="AP68" s="9">
        <f>AVERAGE(AO67:AO69)</f>
        <v>36666.666666666664</v>
      </c>
      <c r="AQ68" s="11"/>
      <c r="AU68" s="6"/>
      <c r="AV68" s="7">
        <v>100</v>
      </c>
      <c r="AW68" s="8">
        <v>2</v>
      </c>
      <c r="AX68" s="9">
        <f t="shared" si="35"/>
        <v>20000</v>
      </c>
      <c r="AY68" s="9">
        <f>AVERAGE(AX67:AX69)</f>
        <v>13333.333333333334</v>
      </c>
      <c r="AZ68" s="11"/>
      <c r="BD68" s="6"/>
      <c r="BE68" s="7">
        <v>100</v>
      </c>
      <c r="BF68" s="8">
        <v>1</v>
      </c>
      <c r="BG68" s="9">
        <f t="shared" si="36"/>
        <v>10000</v>
      </c>
      <c r="BH68" s="9">
        <f>AVERAGE(BG67:BG69)</f>
        <v>13333.333333333334</v>
      </c>
      <c r="BI68" s="11"/>
      <c r="BM68" s="6"/>
      <c r="BN68" s="7">
        <v>100</v>
      </c>
      <c r="BO68" s="8">
        <v>3</v>
      </c>
      <c r="BP68" s="9">
        <f t="shared" si="37"/>
        <v>30000</v>
      </c>
      <c r="BQ68" s="9">
        <f>AVERAGE(BP67:BP69)</f>
        <v>20000</v>
      </c>
      <c r="BR68" s="11"/>
    </row>
    <row r="69" spans="2:70" x14ac:dyDescent="0.3">
      <c r="B69" s="6"/>
      <c r="C69" s="7">
        <v>100</v>
      </c>
      <c r="D69" s="8">
        <v>4</v>
      </c>
      <c r="E69" s="53">
        <f t="shared" si="31"/>
        <v>400000000</v>
      </c>
      <c r="F69" s="10"/>
      <c r="G69" s="11"/>
      <c r="K69" s="6"/>
      <c r="L69" s="7">
        <v>100</v>
      </c>
      <c r="M69" s="8">
        <v>0</v>
      </c>
      <c r="N69" s="53">
        <f t="shared" si="32"/>
        <v>0</v>
      </c>
      <c r="O69" s="10"/>
      <c r="P69" s="11"/>
      <c r="T69" s="6"/>
      <c r="U69" s="7">
        <v>100</v>
      </c>
      <c r="V69" s="8">
        <v>1</v>
      </c>
      <c r="W69" s="46">
        <f t="shared" si="16"/>
        <v>1000000</v>
      </c>
      <c r="X69" s="10"/>
      <c r="Y69" s="11"/>
      <c r="AC69" s="6"/>
      <c r="AD69" s="7">
        <v>100</v>
      </c>
      <c r="AE69" s="8" t="s">
        <v>0</v>
      </c>
      <c r="AF69" s="35" t="e">
        <f t="shared" si="33"/>
        <v>#VALUE!</v>
      </c>
      <c r="AG69" s="10"/>
      <c r="AH69" s="11"/>
      <c r="AL69" s="6"/>
      <c r="AM69" s="7">
        <v>100</v>
      </c>
      <c r="AN69" s="8">
        <v>1</v>
      </c>
      <c r="AO69" s="9">
        <f t="shared" si="34"/>
        <v>10000</v>
      </c>
      <c r="AP69" s="10"/>
      <c r="AQ69" s="11"/>
      <c r="AU69" s="6"/>
      <c r="AV69" s="7">
        <v>100</v>
      </c>
      <c r="AW69" s="8">
        <v>1</v>
      </c>
      <c r="AX69" s="9">
        <f t="shared" si="35"/>
        <v>10000</v>
      </c>
      <c r="AY69" s="10"/>
      <c r="AZ69" s="11"/>
      <c r="BD69" s="6"/>
      <c r="BE69" s="7">
        <v>100</v>
      </c>
      <c r="BF69" s="8">
        <v>0</v>
      </c>
      <c r="BG69" s="9">
        <f t="shared" si="36"/>
        <v>0</v>
      </c>
      <c r="BH69" s="10"/>
      <c r="BI69" s="11"/>
      <c r="BM69" s="6"/>
      <c r="BN69" s="7">
        <v>100</v>
      </c>
      <c r="BO69" s="8">
        <v>2</v>
      </c>
      <c r="BP69" s="9">
        <f t="shared" si="37"/>
        <v>20000</v>
      </c>
      <c r="BQ69" s="10"/>
      <c r="BR69" s="11"/>
    </row>
    <row r="70" spans="2:70" x14ac:dyDescent="0.3">
      <c r="B70" s="6"/>
      <c r="C70" s="7">
        <v>1000</v>
      </c>
      <c r="D70" s="8">
        <v>0</v>
      </c>
      <c r="E70" s="53">
        <f t="shared" si="31"/>
        <v>0</v>
      </c>
      <c r="F70" s="10"/>
      <c r="G70" s="11"/>
      <c r="K70" s="6"/>
      <c r="L70" s="7">
        <v>1000</v>
      </c>
      <c r="M70" s="8">
        <v>0</v>
      </c>
      <c r="N70" s="53">
        <f t="shared" si="32"/>
        <v>0</v>
      </c>
      <c r="O70" s="10"/>
      <c r="P70" s="11"/>
      <c r="T70" s="6"/>
      <c r="U70" s="7">
        <v>1000</v>
      </c>
      <c r="V70" s="8">
        <v>0</v>
      </c>
      <c r="W70" s="46">
        <f t="shared" si="16"/>
        <v>0</v>
      </c>
      <c r="X70" s="10"/>
      <c r="Y70" s="11"/>
      <c r="AC70" s="6"/>
      <c r="AD70" s="7">
        <v>1000</v>
      </c>
      <c r="AE70" s="8">
        <v>2</v>
      </c>
      <c r="AF70" s="9">
        <f t="shared" si="33"/>
        <v>200000</v>
      </c>
      <c r="AG70" s="10"/>
      <c r="AH70" s="11"/>
      <c r="AL70" s="6"/>
      <c r="AM70" s="7">
        <v>1000</v>
      </c>
      <c r="AN70" s="8">
        <v>1</v>
      </c>
      <c r="AO70" s="9">
        <f t="shared" si="34"/>
        <v>100000</v>
      </c>
      <c r="AP70" s="10"/>
      <c r="AQ70" s="11"/>
      <c r="AU70" s="6"/>
      <c r="AV70" s="7">
        <v>1000</v>
      </c>
      <c r="AW70" s="8">
        <v>0</v>
      </c>
      <c r="AX70" s="9">
        <f t="shared" si="35"/>
        <v>0</v>
      </c>
      <c r="AY70" s="10"/>
      <c r="AZ70" s="11"/>
      <c r="BD70" s="6"/>
      <c r="BE70" s="7">
        <v>1000</v>
      </c>
      <c r="BF70" s="8">
        <v>0</v>
      </c>
      <c r="BG70" s="9">
        <f t="shared" si="36"/>
        <v>0</v>
      </c>
      <c r="BH70" s="10"/>
      <c r="BI70" s="11"/>
      <c r="BM70" s="6"/>
      <c r="BN70" s="7">
        <v>1000</v>
      </c>
      <c r="BO70" s="8">
        <v>0</v>
      </c>
      <c r="BP70" s="9">
        <f t="shared" si="37"/>
        <v>0</v>
      </c>
      <c r="BQ70" s="10"/>
      <c r="BR70" s="11"/>
    </row>
    <row r="71" spans="2:70" x14ac:dyDescent="0.3">
      <c r="B71" s="6"/>
      <c r="C71" s="7">
        <v>1000</v>
      </c>
      <c r="D71" s="8">
        <v>0</v>
      </c>
      <c r="E71" s="53">
        <f t="shared" si="31"/>
        <v>0</v>
      </c>
      <c r="F71" s="9">
        <f>AVERAGE(E70:E72)</f>
        <v>0</v>
      </c>
      <c r="G71" s="11"/>
      <c r="K71" s="6"/>
      <c r="L71" s="7">
        <v>1000</v>
      </c>
      <c r="M71" s="8">
        <v>0</v>
      </c>
      <c r="N71" s="53">
        <f t="shared" si="32"/>
        <v>0</v>
      </c>
      <c r="O71" s="9">
        <f>AVERAGE(N70:N72)</f>
        <v>0</v>
      </c>
      <c r="P71" s="11"/>
      <c r="T71" s="6"/>
      <c r="U71" s="7">
        <v>1000</v>
      </c>
      <c r="V71" s="8">
        <v>0</v>
      </c>
      <c r="W71" s="46">
        <f t="shared" si="16"/>
        <v>0</v>
      </c>
      <c r="X71" s="9">
        <f>AVERAGE(W70:W72)</f>
        <v>0</v>
      </c>
      <c r="Y71" s="11"/>
      <c r="AC71" s="6"/>
      <c r="AD71" s="7">
        <v>1000</v>
      </c>
      <c r="AE71" s="8">
        <v>1</v>
      </c>
      <c r="AF71" s="9">
        <f t="shared" si="33"/>
        <v>100000</v>
      </c>
      <c r="AG71" s="9">
        <f>AVERAGE(AF70:AF72)</f>
        <v>266666.66666666669</v>
      </c>
      <c r="AH71" s="11"/>
      <c r="AL71" s="6"/>
      <c r="AM71" s="7">
        <v>1000</v>
      </c>
      <c r="AN71" s="8">
        <v>2</v>
      </c>
      <c r="AO71" s="9">
        <f t="shared" si="34"/>
        <v>200000</v>
      </c>
      <c r="AP71" s="9">
        <f>AVERAGE(AO70:AO72)</f>
        <v>133333.33333333334</v>
      </c>
      <c r="AQ71" s="11"/>
      <c r="AU71" s="6"/>
      <c r="AV71" s="7">
        <v>1000</v>
      </c>
      <c r="AW71" s="8">
        <v>0</v>
      </c>
      <c r="AX71" s="9">
        <f t="shared" si="35"/>
        <v>0</v>
      </c>
      <c r="AY71" s="9">
        <f>AVERAGE(AX70:AX72)</f>
        <v>0</v>
      </c>
      <c r="AZ71" s="11"/>
      <c r="BD71" s="6"/>
      <c r="BE71" s="7">
        <v>1000</v>
      </c>
      <c r="BF71" s="8">
        <v>0</v>
      </c>
      <c r="BG71" s="9">
        <f t="shared" si="36"/>
        <v>0</v>
      </c>
      <c r="BH71" s="9">
        <f>AVERAGE(BG70:BG72)</f>
        <v>0</v>
      </c>
      <c r="BI71" s="11"/>
      <c r="BM71" s="6"/>
      <c r="BN71" s="7">
        <v>1000</v>
      </c>
      <c r="BO71" s="8">
        <v>0</v>
      </c>
      <c r="BP71" s="9">
        <f t="shared" si="37"/>
        <v>0</v>
      </c>
      <c r="BQ71" s="9">
        <f>AVERAGE(BP70:BP72)</f>
        <v>0</v>
      </c>
      <c r="BR71" s="11"/>
    </row>
    <row r="72" spans="2:70" x14ac:dyDescent="0.3">
      <c r="B72" s="6"/>
      <c r="C72" s="7">
        <v>1000</v>
      </c>
      <c r="D72" s="8">
        <v>0</v>
      </c>
      <c r="E72" s="53">
        <f t="shared" si="31"/>
        <v>0</v>
      </c>
      <c r="F72" s="10"/>
      <c r="G72" s="11"/>
      <c r="K72" s="6"/>
      <c r="L72" s="7">
        <v>1000</v>
      </c>
      <c r="M72" s="8">
        <v>0</v>
      </c>
      <c r="N72" s="53">
        <f t="shared" si="32"/>
        <v>0</v>
      </c>
      <c r="O72" s="10"/>
      <c r="P72" s="11"/>
      <c r="T72" s="6"/>
      <c r="U72" s="7">
        <v>1000</v>
      </c>
      <c r="V72" s="8">
        <v>0</v>
      </c>
      <c r="W72" s="46">
        <f t="shared" si="16"/>
        <v>0</v>
      </c>
      <c r="X72" s="10"/>
      <c r="Y72" s="11"/>
      <c r="AC72" s="6"/>
      <c r="AD72" s="7">
        <v>1000</v>
      </c>
      <c r="AE72" s="8">
        <v>5</v>
      </c>
      <c r="AF72" s="9">
        <f t="shared" si="33"/>
        <v>500000</v>
      </c>
      <c r="AG72" s="10"/>
      <c r="AH72" s="11"/>
      <c r="AL72" s="6"/>
      <c r="AM72" s="7">
        <v>1000</v>
      </c>
      <c r="AN72" s="8">
        <v>1</v>
      </c>
      <c r="AO72" s="9">
        <f t="shared" si="34"/>
        <v>100000</v>
      </c>
      <c r="AP72" s="10"/>
      <c r="AQ72" s="11"/>
      <c r="AU72" s="6"/>
      <c r="AV72" s="7">
        <v>1000</v>
      </c>
      <c r="AW72" s="8">
        <v>0</v>
      </c>
      <c r="AX72" s="9">
        <f t="shared" si="35"/>
        <v>0</v>
      </c>
      <c r="AY72" s="10"/>
      <c r="AZ72" s="11"/>
      <c r="BD72" s="6"/>
      <c r="BE72" s="7">
        <v>1000</v>
      </c>
      <c r="BF72" s="8">
        <v>0</v>
      </c>
      <c r="BG72" s="9">
        <f t="shared" si="36"/>
        <v>0</v>
      </c>
      <c r="BH72" s="10"/>
      <c r="BI72" s="11"/>
      <c r="BM72" s="6"/>
      <c r="BN72" s="7">
        <v>1000</v>
      </c>
      <c r="BO72" s="8">
        <v>0</v>
      </c>
      <c r="BP72" s="9">
        <f t="shared" si="37"/>
        <v>0</v>
      </c>
      <c r="BQ72" s="10"/>
      <c r="BR72" s="11"/>
    </row>
    <row r="73" spans="2:70" x14ac:dyDescent="0.3">
      <c r="B73" s="6"/>
      <c r="C73" s="7">
        <v>10000</v>
      </c>
      <c r="D73" s="8">
        <v>0</v>
      </c>
      <c r="E73" s="53">
        <f t="shared" si="31"/>
        <v>0</v>
      </c>
      <c r="F73" s="10"/>
      <c r="G73" s="11"/>
      <c r="K73" s="6"/>
      <c r="L73" s="7">
        <v>10000</v>
      </c>
      <c r="M73" s="8">
        <v>0</v>
      </c>
      <c r="N73" s="53">
        <f t="shared" si="32"/>
        <v>0</v>
      </c>
      <c r="O73" s="10"/>
      <c r="P73" s="11"/>
      <c r="T73" s="6"/>
      <c r="U73" s="7">
        <v>10000</v>
      </c>
      <c r="V73" s="8">
        <v>1</v>
      </c>
      <c r="W73" s="46">
        <f t="shared" si="16"/>
        <v>100000000</v>
      </c>
      <c r="X73" s="10"/>
      <c r="Y73" s="11"/>
      <c r="AC73" s="6"/>
      <c r="AD73" s="7">
        <v>10000</v>
      </c>
      <c r="AE73" s="8">
        <v>1</v>
      </c>
      <c r="AF73" s="9">
        <f t="shared" si="33"/>
        <v>1000000</v>
      </c>
      <c r="AG73" s="10"/>
      <c r="AH73" s="11"/>
      <c r="AL73" s="6"/>
      <c r="AM73" s="7">
        <v>10000</v>
      </c>
      <c r="AN73" s="8">
        <v>0</v>
      </c>
      <c r="AO73" s="9">
        <f t="shared" si="34"/>
        <v>0</v>
      </c>
      <c r="AP73" s="10"/>
      <c r="AQ73" s="11"/>
      <c r="AU73" s="6"/>
      <c r="AV73" s="7">
        <v>10000</v>
      </c>
      <c r="AW73" s="8">
        <v>0</v>
      </c>
      <c r="AX73" s="9">
        <f t="shared" si="35"/>
        <v>0</v>
      </c>
      <c r="AY73" s="10"/>
      <c r="AZ73" s="11"/>
      <c r="BD73" s="6"/>
      <c r="BE73" s="7">
        <v>10000</v>
      </c>
      <c r="BF73" s="8">
        <v>0</v>
      </c>
      <c r="BG73" s="9">
        <f t="shared" si="36"/>
        <v>0</v>
      </c>
      <c r="BH73" s="10"/>
      <c r="BI73" s="11"/>
      <c r="BM73" s="6"/>
      <c r="BN73" s="7">
        <v>10000</v>
      </c>
      <c r="BO73" s="8">
        <v>0</v>
      </c>
      <c r="BP73" s="9">
        <f t="shared" si="37"/>
        <v>0</v>
      </c>
      <c r="BQ73" s="10"/>
      <c r="BR73" s="11"/>
    </row>
    <row r="74" spans="2:70" x14ac:dyDescent="0.3">
      <c r="B74" s="6"/>
      <c r="C74" s="7">
        <v>10000</v>
      </c>
      <c r="D74" s="8">
        <v>0</v>
      </c>
      <c r="E74" s="53">
        <f t="shared" si="31"/>
        <v>0</v>
      </c>
      <c r="F74" s="9">
        <f>AVERAGE(E73:E75)</f>
        <v>0</v>
      </c>
      <c r="G74" s="11"/>
      <c r="K74" s="6"/>
      <c r="L74" s="7">
        <v>10000</v>
      </c>
      <c r="M74" s="8">
        <v>0</v>
      </c>
      <c r="N74" s="53">
        <f t="shared" si="32"/>
        <v>0</v>
      </c>
      <c r="O74" s="9">
        <f>AVERAGE(N73:N75)</f>
        <v>0</v>
      </c>
      <c r="P74" s="11"/>
      <c r="T74" s="6"/>
      <c r="U74" s="7">
        <v>10000</v>
      </c>
      <c r="V74" s="8">
        <v>0</v>
      </c>
      <c r="W74" s="46">
        <f t="shared" si="16"/>
        <v>0</v>
      </c>
      <c r="X74" s="9">
        <f>AVERAGE(W73:W75)</f>
        <v>33333333.333333332</v>
      </c>
      <c r="Y74" s="11"/>
      <c r="AC74" s="6"/>
      <c r="AD74" s="7">
        <v>10000</v>
      </c>
      <c r="AE74" s="8">
        <v>0</v>
      </c>
      <c r="AF74" s="9">
        <f t="shared" si="33"/>
        <v>0</v>
      </c>
      <c r="AG74" s="9">
        <f>AVERAGE(AF73:AF75)</f>
        <v>666666.66666666663</v>
      </c>
      <c r="AH74" s="11"/>
      <c r="AL74" s="6"/>
      <c r="AM74" s="7">
        <v>10000</v>
      </c>
      <c r="AN74" s="8">
        <v>0</v>
      </c>
      <c r="AO74" s="9">
        <f t="shared" si="34"/>
        <v>0</v>
      </c>
      <c r="AP74" s="9">
        <f>AVERAGE(AO73:AO75)</f>
        <v>0</v>
      </c>
      <c r="AQ74" s="11"/>
      <c r="AU74" s="6"/>
      <c r="AV74" s="7">
        <v>10000</v>
      </c>
      <c r="AW74" s="8">
        <v>0</v>
      </c>
      <c r="AX74" s="9">
        <f t="shared" si="35"/>
        <v>0</v>
      </c>
      <c r="AY74" s="9">
        <f>AVERAGE(AX73:AX75)</f>
        <v>0</v>
      </c>
      <c r="AZ74" s="11"/>
      <c r="BD74" s="6"/>
      <c r="BE74" s="7">
        <v>10000</v>
      </c>
      <c r="BF74" s="8">
        <v>0</v>
      </c>
      <c r="BG74" s="9">
        <f t="shared" si="36"/>
        <v>0</v>
      </c>
      <c r="BH74" s="9">
        <f>AVERAGE(BG73:BG75)</f>
        <v>0</v>
      </c>
      <c r="BI74" s="11"/>
      <c r="BM74" s="6"/>
      <c r="BN74" s="7">
        <v>10000</v>
      </c>
      <c r="BO74" s="8">
        <v>0</v>
      </c>
      <c r="BP74" s="9">
        <f t="shared" si="37"/>
        <v>0</v>
      </c>
      <c r="BQ74" s="9">
        <f>AVERAGE(BP73:BP75)</f>
        <v>0</v>
      </c>
      <c r="BR74" s="11"/>
    </row>
    <row r="75" spans="2:70" x14ac:dyDescent="0.3">
      <c r="B75" s="6"/>
      <c r="C75" s="7">
        <v>10000</v>
      </c>
      <c r="D75" s="8">
        <v>0</v>
      </c>
      <c r="E75" s="53">
        <f t="shared" si="31"/>
        <v>0</v>
      </c>
      <c r="F75" s="10"/>
      <c r="G75" s="11"/>
      <c r="K75" s="6"/>
      <c r="L75" s="7">
        <v>10000</v>
      </c>
      <c r="M75" s="8">
        <v>0</v>
      </c>
      <c r="N75" s="53">
        <f t="shared" si="32"/>
        <v>0</v>
      </c>
      <c r="O75" s="10"/>
      <c r="P75" s="11"/>
      <c r="T75" s="6"/>
      <c r="U75" s="7">
        <v>10000</v>
      </c>
      <c r="V75" s="8">
        <v>0</v>
      </c>
      <c r="W75" s="46">
        <f t="shared" si="16"/>
        <v>0</v>
      </c>
      <c r="X75" s="10"/>
      <c r="Y75" s="11"/>
      <c r="AC75" s="6"/>
      <c r="AD75" s="7">
        <v>10000</v>
      </c>
      <c r="AE75" s="8">
        <v>1</v>
      </c>
      <c r="AF75" s="9">
        <f t="shared" si="33"/>
        <v>1000000</v>
      </c>
      <c r="AG75" s="10"/>
      <c r="AH75" s="11"/>
      <c r="AL75" s="6"/>
      <c r="AM75" s="7">
        <v>10000</v>
      </c>
      <c r="AN75" s="8">
        <v>0</v>
      </c>
      <c r="AO75" s="9">
        <f t="shared" si="34"/>
        <v>0</v>
      </c>
      <c r="AP75" s="10"/>
      <c r="AQ75" s="11"/>
      <c r="AU75" s="6"/>
      <c r="AV75" s="7">
        <v>10000</v>
      </c>
      <c r="AW75" s="8">
        <v>0</v>
      </c>
      <c r="AX75" s="9">
        <f t="shared" si="35"/>
        <v>0</v>
      </c>
      <c r="AY75" s="10"/>
      <c r="AZ75" s="11"/>
      <c r="BD75" s="6"/>
      <c r="BE75" s="7">
        <v>10000</v>
      </c>
      <c r="BF75" s="8">
        <v>0</v>
      </c>
      <c r="BG75" s="9">
        <f t="shared" si="36"/>
        <v>0</v>
      </c>
      <c r="BH75" s="10"/>
      <c r="BI75" s="11"/>
      <c r="BM75" s="6"/>
      <c r="BN75" s="7">
        <v>10000</v>
      </c>
      <c r="BO75" s="8">
        <v>0</v>
      </c>
      <c r="BP75" s="9">
        <f t="shared" si="37"/>
        <v>0</v>
      </c>
      <c r="BQ75" s="10"/>
      <c r="BR75" s="11"/>
    </row>
    <row r="76" spans="2:70" x14ac:dyDescent="0.3">
      <c r="B76" s="6"/>
      <c r="C76" s="7">
        <v>100000</v>
      </c>
      <c r="D76" s="8">
        <v>0</v>
      </c>
      <c r="E76" s="53">
        <f t="shared" si="31"/>
        <v>0</v>
      </c>
      <c r="F76" s="10"/>
      <c r="G76" s="11"/>
      <c r="K76" s="6"/>
      <c r="L76" s="7">
        <v>100000</v>
      </c>
      <c r="M76" s="8">
        <v>0</v>
      </c>
      <c r="N76" s="53">
        <f t="shared" si="32"/>
        <v>0</v>
      </c>
      <c r="O76" s="10"/>
      <c r="P76" s="11"/>
      <c r="T76" s="6"/>
      <c r="U76" s="7">
        <v>100000</v>
      </c>
      <c r="V76" s="8">
        <v>0</v>
      </c>
      <c r="W76" s="46">
        <f t="shared" si="16"/>
        <v>0</v>
      </c>
      <c r="X76" s="10"/>
      <c r="Y76" s="11"/>
      <c r="AC76" s="6"/>
      <c r="AD76" s="7">
        <v>100000</v>
      </c>
      <c r="AE76" s="8">
        <v>0</v>
      </c>
      <c r="AF76" s="9">
        <f t="shared" si="33"/>
        <v>0</v>
      </c>
      <c r="AG76" s="10"/>
      <c r="AH76" s="11"/>
      <c r="AL76" s="6"/>
      <c r="AM76" s="7">
        <v>100000</v>
      </c>
      <c r="AN76" s="8">
        <v>0</v>
      </c>
      <c r="AO76" s="9">
        <f t="shared" si="34"/>
        <v>0</v>
      </c>
      <c r="AP76" s="10"/>
      <c r="AQ76" s="11"/>
      <c r="AU76" s="6"/>
      <c r="AV76" s="7">
        <v>100000</v>
      </c>
      <c r="AW76" s="8">
        <v>0</v>
      </c>
      <c r="AX76" s="9">
        <f t="shared" si="35"/>
        <v>0</v>
      </c>
      <c r="AY76" s="10"/>
      <c r="AZ76" s="11"/>
      <c r="BD76" s="6"/>
      <c r="BE76" s="7">
        <v>100000</v>
      </c>
      <c r="BF76" s="8">
        <v>0</v>
      </c>
      <c r="BG76" s="9">
        <f t="shared" si="36"/>
        <v>0</v>
      </c>
      <c r="BH76" s="10"/>
      <c r="BI76" s="11"/>
      <c r="BM76" s="6"/>
      <c r="BN76" s="7">
        <v>100000</v>
      </c>
      <c r="BO76" s="8">
        <v>0</v>
      </c>
      <c r="BP76" s="9">
        <f t="shared" si="37"/>
        <v>0</v>
      </c>
      <c r="BQ76" s="10"/>
      <c r="BR76" s="11"/>
    </row>
    <row r="77" spans="2:70" x14ac:dyDescent="0.3">
      <c r="B77" s="6"/>
      <c r="C77" s="7">
        <v>100000</v>
      </c>
      <c r="D77" s="8">
        <v>0</v>
      </c>
      <c r="E77" s="53">
        <f t="shared" si="31"/>
        <v>0</v>
      </c>
      <c r="F77" s="9">
        <f>AVERAGE(E76:E78)</f>
        <v>0</v>
      </c>
      <c r="G77" s="11"/>
      <c r="K77" s="6"/>
      <c r="L77" s="7">
        <v>100000</v>
      </c>
      <c r="M77" s="8">
        <v>0</v>
      </c>
      <c r="N77" s="53">
        <f t="shared" si="32"/>
        <v>0</v>
      </c>
      <c r="O77" s="9">
        <f>AVERAGE(N76:N78)</f>
        <v>0</v>
      </c>
      <c r="P77" s="11"/>
      <c r="T77" s="6"/>
      <c r="U77" s="7">
        <v>100000</v>
      </c>
      <c r="V77" s="8">
        <v>0</v>
      </c>
      <c r="W77" s="46">
        <f t="shared" si="16"/>
        <v>0</v>
      </c>
      <c r="X77" s="9">
        <f>AVERAGE(W76:W78)</f>
        <v>0</v>
      </c>
      <c r="Y77" s="11"/>
      <c r="AC77" s="6"/>
      <c r="AD77" s="7">
        <v>100000</v>
      </c>
      <c r="AE77" s="8">
        <v>1</v>
      </c>
      <c r="AF77" s="9">
        <f t="shared" si="33"/>
        <v>10000000</v>
      </c>
      <c r="AG77" s="9">
        <f>AVERAGE(AF76:AF78)</f>
        <v>3333333.3333333335</v>
      </c>
      <c r="AH77" s="11"/>
      <c r="AL77" s="6"/>
      <c r="AM77" s="7">
        <v>100000</v>
      </c>
      <c r="AN77" s="8">
        <v>0</v>
      </c>
      <c r="AO77" s="9">
        <f t="shared" si="34"/>
        <v>0</v>
      </c>
      <c r="AP77" s="9">
        <f>AVERAGE(AO76:AO78)</f>
        <v>0</v>
      </c>
      <c r="AQ77" s="11"/>
      <c r="AU77" s="6"/>
      <c r="AV77" s="7">
        <v>100000</v>
      </c>
      <c r="AW77" s="8">
        <v>0</v>
      </c>
      <c r="AX77" s="9">
        <f t="shared" si="35"/>
        <v>0</v>
      </c>
      <c r="AY77" s="9">
        <f>AVERAGE(AX76:AX78)</f>
        <v>0</v>
      </c>
      <c r="AZ77" s="11"/>
      <c r="BD77" s="6"/>
      <c r="BE77" s="7">
        <v>100000</v>
      </c>
      <c r="BF77" s="8">
        <v>0</v>
      </c>
      <c r="BG77" s="9">
        <f t="shared" si="36"/>
        <v>0</v>
      </c>
      <c r="BH77" s="9">
        <f>AVERAGE(BG76:BG78)</f>
        <v>0</v>
      </c>
      <c r="BI77" s="11"/>
      <c r="BM77" s="6"/>
      <c r="BN77" s="7">
        <v>100000</v>
      </c>
      <c r="BO77" s="8">
        <v>0</v>
      </c>
      <c r="BP77" s="9">
        <f t="shared" si="37"/>
        <v>0</v>
      </c>
      <c r="BQ77" s="9">
        <f>AVERAGE(BP76:BP78)</f>
        <v>0</v>
      </c>
      <c r="BR77" s="11"/>
    </row>
    <row r="78" spans="2:70" ht="15" thickBot="1" x14ac:dyDescent="0.35">
      <c r="B78" s="6"/>
      <c r="C78" s="7">
        <v>100000</v>
      </c>
      <c r="D78" s="8">
        <v>0</v>
      </c>
      <c r="E78" s="53">
        <f t="shared" si="31"/>
        <v>0</v>
      </c>
      <c r="F78" s="10"/>
      <c r="G78" s="11"/>
      <c r="K78" s="6"/>
      <c r="L78" s="7">
        <v>100000</v>
      </c>
      <c r="M78" s="8">
        <v>0</v>
      </c>
      <c r="N78" s="53">
        <f t="shared" si="32"/>
        <v>0</v>
      </c>
      <c r="O78" s="10"/>
      <c r="P78" s="11"/>
      <c r="T78" s="6"/>
      <c r="U78" s="7">
        <v>100000</v>
      </c>
      <c r="V78" s="8">
        <v>0</v>
      </c>
      <c r="W78" s="47">
        <f t="shared" si="16"/>
        <v>0</v>
      </c>
      <c r="X78" s="10"/>
      <c r="Y78" s="11"/>
      <c r="AC78" s="6"/>
      <c r="AD78" s="7">
        <v>100000</v>
      </c>
      <c r="AE78" s="8">
        <v>0</v>
      </c>
      <c r="AF78" s="24">
        <f t="shared" si="33"/>
        <v>0</v>
      </c>
      <c r="AG78" s="10"/>
      <c r="AH78" s="11"/>
      <c r="AL78" s="6"/>
      <c r="AM78" s="7">
        <v>100000</v>
      </c>
      <c r="AN78" s="8">
        <v>0</v>
      </c>
      <c r="AO78" s="24">
        <f t="shared" si="34"/>
        <v>0</v>
      </c>
      <c r="AP78" s="10"/>
      <c r="AQ78" s="11"/>
      <c r="AU78" s="6"/>
      <c r="AV78" s="7">
        <v>100000</v>
      </c>
      <c r="AW78" s="8">
        <v>0</v>
      </c>
      <c r="AX78" s="24">
        <f t="shared" si="35"/>
        <v>0</v>
      </c>
      <c r="AY78" s="10"/>
      <c r="AZ78" s="11"/>
      <c r="BD78" s="6"/>
      <c r="BE78" s="7">
        <v>100000</v>
      </c>
      <c r="BF78" s="8">
        <v>0</v>
      </c>
      <c r="BG78" s="24">
        <f t="shared" si="36"/>
        <v>0</v>
      </c>
      <c r="BH78" s="10"/>
      <c r="BI78" s="11"/>
      <c r="BM78" s="6"/>
      <c r="BN78" s="7">
        <v>100000</v>
      </c>
      <c r="BO78" s="8">
        <v>0</v>
      </c>
      <c r="BP78" s="24">
        <f t="shared" si="37"/>
        <v>0</v>
      </c>
      <c r="BQ78" s="10"/>
      <c r="BR78" s="11"/>
    </row>
    <row r="79" spans="2:70" ht="15" thickTop="1" x14ac:dyDescent="0.3">
      <c r="B79" s="13">
        <v>4</v>
      </c>
      <c r="C79" s="21">
        <v>1</v>
      </c>
      <c r="D79" s="14" t="s">
        <v>0</v>
      </c>
      <c r="E79" s="52" t="e">
        <f>C79*100*D79*10000</f>
        <v>#VALUE!</v>
      </c>
      <c r="F79" s="15"/>
      <c r="G79" s="42"/>
      <c r="K79" s="13">
        <v>4</v>
      </c>
      <c r="L79" s="21">
        <v>1</v>
      </c>
      <c r="M79" s="14" t="s">
        <v>0</v>
      </c>
      <c r="N79" s="52" t="e">
        <f>L79*100*M79*10000</f>
        <v>#VALUE!</v>
      </c>
      <c r="O79" s="15"/>
      <c r="P79" s="42"/>
      <c r="T79" s="13">
        <v>4</v>
      </c>
      <c r="U79" s="21">
        <v>1</v>
      </c>
      <c r="V79" s="14" t="s">
        <v>0</v>
      </c>
      <c r="W79" s="44" t="e">
        <f>U79*100*V79*100</f>
        <v>#VALUE!</v>
      </c>
      <c r="X79" s="15"/>
      <c r="Y79" s="42"/>
      <c r="AC79" s="13">
        <v>4</v>
      </c>
      <c r="AD79" s="21">
        <v>1</v>
      </c>
      <c r="AE79" s="14" t="s">
        <v>0</v>
      </c>
      <c r="AF79" s="22" t="e">
        <f>AD79*100*AE79</f>
        <v>#VALUE!</v>
      </c>
      <c r="AG79" s="15"/>
      <c r="AH79" s="42"/>
      <c r="AL79" s="13">
        <v>4</v>
      </c>
      <c r="AM79" s="21">
        <v>1</v>
      </c>
      <c r="AN79" s="14" t="s">
        <v>0</v>
      </c>
      <c r="AO79" s="22" t="e">
        <f>AM79*100*AN79</f>
        <v>#VALUE!</v>
      </c>
      <c r="AP79" s="15"/>
      <c r="AQ79" s="42"/>
      <c r="AU79" s="13">
        <v>4</v>
      </c>
      <c r="AV79" s="21">
        <v>1</v>
      </c>
      <c r="AW79" s="14" t="s">
        <v>0</v>
      </c>
      <c r="AX79" s="22" t="e">
        <f>AV79*100*AW79</f>
        <v>#VALUE!</v>
      </c>
      <c r="AY79" s="15"/>
      <c r="AZ79" s="42"/>
      <c r="BD79" s="13">
        <v>4</v>
      </c>
      <c r="BE79" s="21">
        <v>1</v>
      </c>
      <c r="BF79" s="14" t="s">
        <v>0</v>
      </c>
      <c r="BG79" s="22" t="e">
        <f>BE79*100*BF79</f>
        <v>#VALUE!</v>
      </c>
      <c r="BH79" s="15"/>
      <c r="BI79" s="42"/>
      <c r="BM79" s="13">
        <v>4</v>
      </c>
      <c r="BN79" s="21">
        <v>1</v>
      </c>
      <c r="BO79" s="14">
        <v>8</v>
      </c>
      <c r="BP79" s="22">
        <f>BN79*100*BO79</f>
        <v>800</v>
      </c>
      <c r="BQ79" s="15"/>
      <c r="BR79" s="42"/>
    </row>
    <row r="80" spans="2:70" x14ac:dyDescent="0.3">
      <c r="B80" s="6"/>
      <c r="C80" s="7">
        <v>1</v>
      </c>
      <c r="D80" s="8" t="s">
        <v>0</v>
      </c>
      <c r="E80" s="53" t="e">
        <f>C80*100*D80*10000</f>
        <v>#VALUE!</v>
      </c>
      <c r="F80" s="9" t="e">
        <f>AVERAGE(E79:E81)</f>
        <v>#VALUE!</v>
      </c>
      <c r="G80" s="11"/>
      <c r="K80" s="6"/>
      <c r="L80" s="7">
        <v>1</v>
      </c>
      <c r="M80" s="8" t="s">
        <v>0</v>
      </c>
      <c r="N80" s="53" t="e">
        <f>L80*100*M80*10000</f>
        <v>#VALUE!</v>
      </c>
      <c r="O80" s="9" t="e">
        <f>AVERAGE(N79:N81)</f>
        <v>#VALUE!</v>
      </c>
      <c r="P80" s="11"/>
      <c r="T80" s="6"/>
      <c r="U80" s="7">
        <v>1</v>
      </c>
      <c r="V80" s="8" t="s">
        <v>0</v>
      </c>
      <c r="W80" s="46" t="e">
        <f t="shared" si="16"/>
        <v>#VALUE!</v>
      </c>
      <c r="X80" s="9" t="e">
        <f>AVERAGE(W79:W81)</f>
        <v>#VALUE!</v>
      </c>
      <c r="Y80" s="11"/>
      <c r="AC80" s="6"/>
      <c r="AD80" s="7">
        <v>1</v>
      </c>
      <c r="AE80" s="8" t="s">
        <v>0</v>
      </c>
      <c r="AF80" s="35" t="e">
        <f>AD80*100*AE80</f>
        <v>#VALUE!</v>
      </c>
      <c r="AG80" s="9" t="e">
        <f>AVERAGE(AF79:AF81)</f>
        <v>#VALUE!</v>
      </c>
      <c r="AH80" s="11"/>
      <c r="AL80" s="6"/>
      <c r="AM80" s="7">
        <v>1</v>
      </c>
      <c r="AN80" s="8" t="s">
        <v>0</v>
      </c>
      <c r="AO80" s="9" t="e">
        <f>AM80*100*AN80</f>
        <v>#VALUE!</v>
      </c>
      <c r="AP80" s="9" t="e">
        <f>AVERAGE(AO79:AO81)</f>
        <v>#VALUE!</v>
      </c>
      <c r="AQ80" s="11"/>
      <c r="AU80" s="6"/>
      <c r="AV80" s="7">
        <v>1</v>
      </c>
      <c r="AW80" s="8" t="s">
        <v>0</v>
      </c>
      <c r="AX80" s="35" t="e">
        <f>AV80*100*AW80</f>
        <v>#VALUE!</v>
      </c>
      <c r="AY80" s="9" t="e">
        <f>AVERAGE(AX79:AX81)</f>
        <v>#VALUE!</v>
      </c>
      <c r="AZ80" s="11"/>
      <c r="BD80" s="6"/>
      <c r="BE80" s="7">
        <v>1</v>
      </c>
      <c r="BF80" s="8" t="s">
        <v>0</v>
      </c>
      <c r="BG80" s="35" t="e">
        <f>BE80*100*BF80</f>
        <v>#VALUE!</v>
      </c>
      <c r="BH80" s="9" t="e">
        <f>AVERAGE(BG79:BG81)</f>
        <v>#VALUE!</v>
      </c>
      <c r="BI80" s="11"/>
      <c r="BM80" s="6"/>
      <c r="BN80" s="7">
        <v>1</v>
      </c>
      <c r="BO80" s="8">
        <v>5</v>
      </c>
      <c r="BP80" s="35">
        <f>BN80*100*BO80</f>
        <v>500</v>
      </c>
      <c r="BQ80" s="9">
        <f>AVERAGE(BP79:BP81)</f>
        <v>633.33333333333337</v>
      </c>
      <c r="BR80" s="11"/>
    </row>
    <row r="81" spans="2:70" x14ac:dyDescent="0.3">
      <c r="B81" s="6"/>
      <c r="C81" s="7">
        <v>1</v>
      </c>
      <c r="D81" s="8" t="s">
        <v>0</v>
      </c>
      <c r="E81" s="53" t="e">
        <f t="shared" ref="E81:E96" si="38">C81*100*D81*10000</f>
        <v>#VALUE!</v>
      </c>
      <c r="F81" s="10"/>
      <c r="G81" s="11"/>
      <c r="K81" s="6"/>
      <c r="L81" s="7">
        <v>1</v>
      </c>
      <c r="M81" s="8" t="s">
        <v>0</v>
      </c>
      <c r="N81" s="53" t="e">
        <f t="shared" ref="N81:N96" si="39">L81*100*M81*10000</f>
        <v>#VALUE!</v>
      </c>
      <c r="O81" s="10"/>
      <c r="P81" s="11"/>
      <c r="T81" s="6"/>
      <c r="U81" s="7">
        <v>1</v>
      </c>
      <c r="V81" s="8" t="s">
        <v>0</v>
      </c>
      <c r="W81" s="46" t="e">
        <f t="shared" si="16"/>
        <v>#VALUE!</v>
      </c>
      <c r="X81" s="10"/>
      <c r="Y81" s="11"/>
      <c r="AC81" s="6"/>
      <c r="AD81" s="7">
        <v>1</v>
      </c>
      <c r="AE81" s="8" t="s">
        <v>0</v>
      </c>
      <c r="AF81" s="35" t="e">
        <f t="shared" ref="AF81:AF96" si="40">AD81*100*AE81</f>
        <v>#VALUE!</v>
      </c>
      <c r="AG81" s="10"/>
      <c r="AH81" s="11"/>
      <c r="AL81" s="6"/>
      <c r="AM81" s="7">
        <v>1</v>
      </c>
      <c r="AN81" s="8" t="s">
        <v>0</v>
      </c>
      <c r="AO81" s="9" t="e">
        <f t="shared" ref="AO81:AO96" si="41">AM81*100*AN81</f>
        <v>#VALUE!</v>
      </c>
      <c r="AP81" s="10"/>
      <c r="AQ81" s="11"/>
      <c r="AU81" s="6"/>
      <c r="AV81" s="7">
        <v>1</v>
      </c>
      <c r="AW81" s="8" t="s">
        <v>0</v>
      </c>
      <c r="AX81" s="9" t="e">
        <f t="shared" ref="AX81:AX96" si="42">AV81*100*AW81</f>
        <v>#VALUE!</v>
      </c>
      <c r="AY81" s="10"/>
      <c r="AZ81" s="11"/>
      <c r="BD81" s="6"/>
      <c r="BE81" s="7">
        <v>1</v>
      </c>
      <c r="BF81" s="8" t="s">
        <v>0</v>
      </c>
      <c r="BG81" s="9" t="e">
        <f t="shared" ref="BG81:BG96" si="43">BE81*100*BF81</f>
        <v>#VALUE!</v>
      </c>
      <c r="BH81" s="10"/>
      <c r="BI81" s="11"/>
      <c r="BM81" s="6"/>
      <c r="BN81" s="7">
        <v>1</v>
      </c>
      <c r="BO81" s="8">
        <v>6</v>
      </c>
      <c r="BP81" s="9">
        <f t="shared" ref="BP81:BP96" si="44">BN81*100*BO81</f>
        <v>600</v>
      </c>
      <c r="BQ81" s="10"/>
      <c r="BR81" s="11"/>
    </row>
    <row r="82" spans="2:70" x14ac:dyDescent="0.3">
      <c r="B82" s="6"/>
      <c r="C82" s="7">
        <v>10</v>
      </c>
      <c r="D82" s="8" t="s">
        <v>0</v>
      </c>
      <c r="E82" s="53" t="e">
        <f t="shared" si="38"/>
        <v>#VALUE!</v>
      </c>
      <c r="F82" s="10"/>
      <c r="G82" s="11"/>
      <c r="K82" s="6"/>
      <c r="L82" s="7">
        <v>10</v>
      </c>
      <c r="M82" s="8">
        <v>6</v>
      </c>
      <c r="N82" s="53">
        <f t="shared" si="39"/>
        <v>60000000</v>
      </c>
      <c r="O82" s="10"/>
      <c r="P82" s="11"/>
      <c r="T82" s="6"/>
      <c r="U82" s="7">
        <v>10</v>
      </c>
      <c r="V82" s="8">
        <v>1</v>
      </c>
      <c r="W82" s="46">
        <f t="shared" si="16"/>
        <v>100000</v>
      </c>
      <c r="X82" s="10"/>
      <c r="Y82" s="11"/>
      <c r="AC82" s="6"/>
      <c r="AD82" s="7">
        <v>10</v>
      </c>
      <c r="AE82" s="8" t="s">
        <v>0</v>
      </c>
      <c r="AF82" s="35" t="e">
        <f t="shared" si="40"/>
        <v>#VALUE!</v>
      </c>
      <c r="AG82" s="10"/>
      <c r="AH82" s="11"/>
      <c r="AL82" s="6"/>
      <c r="AM82" s="7">
        <v>10</v>
      </c>
      <c r="AN82" s="8" t="s">
        <v>0</v>
      </c>
      <c r="AO82" s="9" t="e">
        <f t="shared" si="41"/>
        <v>#VALUE!</v>
      </c>
      <c r="AP82" s="10"/>
      <c r="AQ82" s="11"/>
      <c r="AU82" s="6"/>
      <c r="AV82" s="7">
        <v>10</v>
      </c>
      <c r="AW82" s="8">
        <v>2</v>
      </c>
      <c r="AX82" s="9">
        <f t="shared" si="42"/>
        <v>2000</v>
      </c>
      <c r="AY82" s="10"/>
      <c r="AZ82" s="11"/>
      <c r="BD82" s="6"/>
      <c r="BE82" s="7">
        <v>10</v>
      </c>
      <c r="BF82" s="8">
        <v>4</v>
      </c>
      <c r="BG82" s="9">
        <f t="shared" si="43"/>
        <v>4000</v>
      </c>
      <c r="BH82" s="10"/>
      <c r="BI82" s="11"/>
      <c r="BM82" s="6"/>
      <c r="BN82" s="7">
        <v>10</v>
      </c>
      <c r="BO82" s="8">
        <v>1</v>
      </c>
      <c r="BP82" s="9">
        <f t="shared" si="44"/>
        <v>1000</v>
      </c>
      <c r="BQ82" s="10"/>
      <c r="BR82" s="11"/>
    </row>
    <row r="83" spans="2:70" x14ac:dyDescent="0.3">
      <c r="B83" s="6"/>
      <c r="C83" s="7">
        <v>10</v>
      </c>
      <c r="D83" s="8" t="s">
        <v>0</v>
      </c>
      <c r="E83" s="53" t="e">
        <f t="shared" si="38"/>
        <v>#VALUE!</v>
      </c>
      <c r="F83" s="9" t="e">
        <f>AVERAGE(E82:E84)</f>
        <v>#VALUE!</v>
      </c>
      <c r="G83" s="11"/>
      <c r="K83" s="6"/>
      <c r="L83" s="7">
        <v>10</v>
      </c>
      <c r="M83" s="8">
        <v>6</v>
      </c>
      <c r="N83" s="53">
        <f t="shared" si="39"/>
        <v>60000000</v>
      </c>
      <c r="O83" s="9">
        <f>AVERAGE(N82:N84)</f>
        <v>70000000</v>
      </c>
      <c r="P83" s="11"/>
      <c r="T83" s="6"/>
      <c r="U83" s="7">
        <v>10</v>
      </c>
      <c r="V83" s="8">
        <v>2</v>
      </c>
      <c r="W83" s="46">
        <f t="shared" si="16"/>
        <v>200000</v>
      </c>
      <c r="X83" s="9">
        <f>AVERAGE(W82:W84)</f>
        <v>233333.33333333334</v>
      </c>
      <c r="Y83" s="11"/>
      <c r="AC83" s="6"/>
      <c r="AD83" s="7">
        <v>10</v>
      </c>
      <c r="AE83" s="8" t="s">
        <v>0</v>
      </c>
      <c r="AF83" s="35" t="e">
        <f t="shared" si="40"/>
        <v>#VALUE!</v>
      </c>
      <c r="AG83" s="9" t="e">
        <f>AVERAGE(AF82:AF84)</f>
        <v>#VALUE!</v>
      </c>
      <c r="AH83" s="11"/>
      <c r="AL83" s="6"/>
      <c r="AM83" s="7">
        <v>10</v>
      </c>
      <c r="AN83" s="8" t="s">
        <v>0</v>
      </c>
      <c r="AO83" s="9" t="e">
        <f t="shared" si="41"/>
        <v>#VALUE!</v>
      </c>
      <c r="AP83" s="9" t="e">
        <f>AVERAGE(AO82:AO84)</f>
        <v>#VALUE!</v>
      </c>
      <c r="AQ83" s="11"/>
      <c r="AU83" s="6"/>
      <c r="AV83" s="7">
        <v>10</v>
      </c>
      <c r="AW83" s="8">
        <v>4</v>
      </c>
      <c r="AX83" s="9">
        <f t="shared" si="42"/>
        <v>4000</v>
      </c>
      <c r="AY83" s="9">
        <f>AVERAGE(AX82:AX84)</f>
        <v>2666.6666666666665</v>
      </c>
      <c r="AZ83" s="11"/>
      <c r="BD83" s="6"/>
      <c r="BE83" s="7">
        <v>10</v>
      </c>
      <c r="BF83" s="8">
        <v>2</v>
      </c>
      <c r="BG83" s="9">
        <f t="shared" si="43"/>
        <v>2000</v>
      </c>
      <c r="BH83" s="9">
        <f>AVERAGE(BG82:BG84)</f>
        <v>2333.3333333333335</v>
      </c>
      <c r="BI83" s="11"/>
      <c r="BM83" s="6"/>
      <c r="BN83" s="7">
        <v>10</v>
      </c>
      <c r="BO83" s="8">
        <v>0</v>
      </c>
      <c r="BP83" s="9">
        <f t="shared" si="44"/>
        <v>0</v>
      </c>
      <c r="BQ83" s="9">
        <f>AVERAGE(BP82:BP84)</f>
        <v>666.66666666666663</v>
      </c>
      <c r="BR83" s="11"/>
    </row>
    <row r="84" spans="2:70" x14ac:dyDescent="0.3">
      <c r="B84" s="6"/>
      <c r="C84" s="7">
        <v>10</v>
      </c>
      <c r="D84" s="8" t="s">
        <v>0</v>
      </c>
      <c r="E84" s="53" t="e">
        <f t="shared" si="38"/>
        <v>#VALUE!</v>
      </c>
      <c r="F84" s="10"/>
      <c r="G84" s="11"/>
      <c r="K84" s="6"/>
      <c r="L84" s="7">
        <v>10</v>
      </c>
      <c r="M84" s="8">
        <v>9</v>
      </c>
      <c r="N84" s="53">
        <f t="shared" si="39"/>
        <v>90000000</v>
      </c>
      <c r="O84" s="10"/>
      <c r="P84" s="11"/>
      <c r="T84" s="6"/>
      <c r="U84" s="7">
        <v>10</v>
      </c>
      <c r="V84" s="8">
        <v>4</v>
      </c>
      <c r="W84" s="46">
        <f t="shared" si="16"/>
        <v>400000</v>
      </c>
      <c r="X84" s="10"/>
      <c r="Y84" s="11"/>
      <c r="AC84" s="6"/>
      <c r="AD84" s="7">
        <v>10</v>
      </c>
      <c r="AE84" s="8" t="s">
        <v>0</v>
      </c>
      <c r="AF84" s="35" t="e">
        <f t="shared" si="40"/>
        <v>#VALUE!</v>
      </c>
      <c r="AG84" s="10"/>
      <c r="AH84" s="11"/>
      <c r="AL84" s="6"/>
      <c r="AM84" s="7">
        <v>10</v>
      </c>
      <c r="AN84" s="8" t="s">
        <v>0</v>
      </c>
      <c r="AO84" s="9" t="e">
        <f t="shared" si="41"/>
        <v>#VALUE!</v>
      </c>
      <c r="AP84" s="10"/>
      <c r="AQ84" s="11"/>
      <c r="AU84" s="6"/>
      <c r="AV84" s="7">
        <v>10</v>
      </c>
      <c r="AW84" s="8">
        <v>2</v>
      </c>
      <c r="AX84" s="9">
        <f t="shared" si="42"/>
        <v>2000</v>
      </c>
      <c r="AY84" s="10"/>
      <c r="AZ84" s="11"/>
      <c r="BD84" s="6"/>
      <c r="BE84" s="7">
        <v>10</v>
      </c>
      <c r="BF84" s="8">
        <v>1</v>
      </c>
      <c r="BG84" s="9">
        <f t="shared" si="43"/>
        <v>1000</v>
      </c>
      <c r="BH84" s="10"/>
      <c r="BI84" s="11"/>
      <c r="BM84" s="6"/>
      <c r="BN84" s="7">
        <v>10</v>
      </c>
      <c r="BO84" s="8">
        <v>1</v>
      </c>
      <c r="BP84" s="9">
        <f t="shared" si="44"/>
        <v>1000</v>
      </c>
      <c r="BQ84" s="10"/>
      <c r="BR84" s="11"/>
    </row>
    <row r="85" spans="2:70" x14ac:dyDescent="0.3">
      <c r="B85" s="6"/>
      <c r="C85" s="7">
        <v>100</v>
      </c>
      <c r="D85" s="8">
        <v>10</v>
      </c>
      <c r="E85" s="53">
        <f t="shared" si="38"/>
        <v>1000000000</v>
      </c>
      <c r="F85" s="10"/>
      <c r="G85" s="11"/>
      <c r="K85" s="6"/>
      <c r="L85" s="7">
        <v>100</v>
      </c>
      <c r="M85" s="8">
        <v>2</v>
      </c>
      <c r="N85" s="53">
        <f t="shared" si="39"/>
        <v>200000000</v>
      </c>
      <c r="O85" s="10"/>
      <c r="P85" s="11"/>
      <c r="T85" s="6"/>
      <c r="U85" s="7">
        <v>100</v>
      </c>
      <c r="V85" s="8">
        <v>0</v>
      </c>
      <c r="W85" s="46">
        <f t="shared" si="16"/>
        <v>0</v>
      </c>
      <c r="X85" s="10"/>
      <c r="Y85" s="11"/>
      <c r="AC85" s="6"/>
      <c r="AD85" s="7">
        <v>100</v>
      </c>
      <c r="AE85" s="8" t="s">
        <v>0</v>
      </c>
      <c r="AF85" s="35" t="e">
        <f t="shared" si="40"/>
        <v>#VALUE!</v>
      </c>
      <c r="AG85" s="10"/>
      <c r="AH85" s="11"/>
      <c r="AL85" s="6"/>
      <c r="AM85" s="7">
        <v>100</v>
      </c>
      <c r="AN85" s="8">
        <v>7</v>
      </c>
      <c r="AO85" s="9">
        <f t="shared" si="41"/>
        <v>70000</v>
      </c>
      <c r="AP85" s="10"/>
      <c r="AQ85" s="11"/>
      <c r="AU85" s="6"/>
      <c r="AV85" s="7">
        <v>100</v>
      </c>
      <c r="AW85" s="8">
        <v>0</v>
      </c>
      <c r="AX85" s="9">
        <f t="shared" si="42"/>
        <v>0</v>
      </c>
      <c r="AY85" s="10"/>
      <c r="AZ85" s="11"/>
      <c r="BD85" s="6"/>
      <c r="BE85" s="7">
        <v>100</v>
      </c>
      <c r="BF85" s="8">
        <v>0</v>
      </c>
      <c r="BG85" s="9">
        <f t="shared" si="43"/>
        <v>0</v>
      </c>
      <c r="BH85" s="10"/>
      <c r="BI85" s="11"/>
      <c r="BM85" s="6"/>
      <c r="BN85" s="7">
        <v>100</v>
      </c>
      <c r="BO85" s="8">
        <v>0</v>
      </c>
      <c r="BP85" s="9">
        <f t="shared" si="44"/>
        <v>0</v>
      </c>
      <c r="BQ85" s="10"/>
      <c r="BR85" s="11"/>
    </row>
    <row r="86" spans="2:70" x14ac:dyDescent="0.3">
      <c r="B86" s="6"/>
      <c r="C86" s="7">
        <v>100</v>
      </c>
      <c r="D86" s="8">
        <v>5</v>
      </c>
      <c r="E86" s="53">
        <f t="shared" si="38"/>
        <v>500000000</v>
      </c>
      <c r="F86" s="9">
        <f>AVERAGE(E85:E87)</f>
        <v>900000000</v>
      </c>
      <c r="G86" s="11"/>
      <c r="K86" s="6"/>
      <c r="L86" s="7">
        <v>100</v>
      </c>
      <c r="M86" s="8">
        <v>2</v>
      </c>
      <c r="N86" s="53">
        <f t="shared" si="39"/>
        <v>200000000</v>
      </c>
      <c r="O86" s="9">
        <f>AVERAGE(N85:N87)</f>
        <v>266666666.66666666</v>
      </c>
      <c r="P86" s="11"/>
      <c r="T86" s="6"/>
      <c r="U86" s="7">
        <v>100</v>
      </c>
      <c r="V86" s="8">
        <v>0</v>
      </c>
      <c r="W86" s="46">
        <f t="shared" si="16"/>
        <v>0</v>
      </c>
      <c r="X86" s="9">
        <f>AVERAGE(W85:W87)</f>
        <v>333333.33333333331</v>
      </c>
      <c r="Y86" s="11"/>
      <c r="AC86" s="6"/>
      <c r="AD86" s="7">
        <v>100</v>
      </c>
      <c r="AE86" s="8" t="s">
        <v>0</v>
      </c>
      <c r="AF86" s="35" t="e">
        <f t="shared" si="40"/>
        <v>#VALUE!</v>
      </c>
      <c r="AG86" s="9" t="e">
        <f>AVERAGE(AF85:AF87)</f>
        <v>#VALUE!</v>
      </c>
      <c r="AH86" s="11"/>
      <c r="AL86" s="6"/>
      <c r="AM86" s="7">
        <v>100</v>
      </c>
      <c r="AN86" s="8">
        <v>5</v>
      </c>
      <c r="AO86" s="9">
        <f t="shared" si="41"/>
        <v>50000</v>
      </c>
      <c r="AP86" s="9">
        <f>AVERAGE(AO85:AO87)</f>
        <v>56666.666666666664</v>
      </c>
      <c r="AQ86" s="11"/>
      <c r="AU86" s="6"/>
      <c r="AV86" s="7">
        <v>100</v>
      </c>
      <c r="AW86" s="8">
        <v>2</v>
      </c>
      <c r="AX86" s="9">
        <f t="shared" si="42"/>
        <v>20000</v>
      </c>
      <c r="AY86" s="9">
        <f>AVERAGE(AX85:AX87)</f>
        <v>6666.666666666667</v>
      </c>
      <c r="AZ86" s="11"/>
      <c r="BD86" s="6"/>
      <c r="BE86" s="7">
        <v>100</v>
      </c>
      <c r="BF86" s="8">
        <v>0</v>
      </c>
      <c r="BG86" s="9">
        <f t="shared" si="43"/>
        <v>0</v>
      </c>
      <c r="BH86" s="9">
        <f>AVERAGE(BG85:BG87)</f>
        <v>0</v>
      </c>
      <c r="BI86" s="11"/>
      <c r="BM86" s="6"/>
      <c r="BN86" s="7">
        <v>100</v>
      </c>
      <c r="BO86" s="8">
        <v>0</v>
      </c>
      <c r="BP86" s="9">
        <f t="shared" si="44"/>
        <v>0</v>
      </c>
      <c r="BQ86" s="9">
        <f>AVERAGE(BP85:BP87)</f>
        <v>0</v>
      </c>
      <c r="BR86" s="11"/>
    </row>
    <row r="87" spans="2:70" x14ac:dyDescent="0.3">
      <c r="B87" s="6"/>
      <c r="C87" s="7">
        <v>100</v>
      </c>
      <c r="D87" s="8">
        <v>12</v>
      </c>
      <c r="E87" s="53">
        <f t="shared" si="38"/>
        <v>1200000000</v>
      </c>
      <c r="F87" s="10"/>
      <c r="G87" s="11"/>
      <c r="K87" s="6"/>
      <c r="L87" s="7">
        <v>100</v>
      </c>
      <c r="M87" s="8">
        <v>4</v>
      </c>
      <c r="N87" s="53">
        <f t="shared" si="39"/>
        <v>400000000</v>
      </c>
      <c r="O87" s="10"/>
      <c r="P87" s="11"/>
      <c r="T87" s="6"/>
      <c r="U87" s="7">
        <v>100</v>
      </c>
      <c r="V87" s="8">
        <v>1</v>
      </c>
      <c r="W87" s="46">
        <f t="shared" si="16"/>
        <v>1000000</v>
      </c>
      <c r="X87" s="10"/>
      <c r="Y87" s="11"/>
      <c r="AC87" s="6"/>
      <c r="AD87" s="7">
        <v>100</v>
      </c>
      <c r="AE87" s="8" t="s">
        <v>0</v>
      </c>
      <c r="AF87" s="35" t="e">
        <f t="shared" si="40"/>
        <v>#VALUE!</v>
      </c>
      <c r="AG87" s="10"/>
      <c r="AH87" s="11"/>
      <c r="AL87" s="6"/>
      <c r="AM87" s="7">
        <v>100</v>
      </c>
      <c r="AN87" s="8">
        <v>5</v>
      </c>
      <c r="AO87" s="9">
        <f t="shared" si="41"/>
        <v>50000</v>
      </c>
      <c r="AP87" s="10"/>
      <c r="AQ87" s="11"/>
      <c r="AU87" s="6"/>
      <c r="AV87" s="7">
        <v>100</v>
      </c>
      <c r="AW87" s="8">
        <v>0</v>
      </c>
      <c r="AX87" s="9">
        <f t="shared" si="42"/>
        <v>0</v>
      </c>
      <c r="AY87" s="10"/>
      <c r="AZ87" s="11"/>
      <c r="BD87" s="6"/>
      <c r="BE87" s="7">
        <v>100</v>
      </c>
      <c r="BF87" s="8">
        <v>0</v>
      </c>
      <c r="BG87" s="9">
        <f t="shared" si="43"/>
        <v>0</v>
      </c>
      <c r="BH87" s="10"/>
      <c r="BI87" s="11"/>
      <c r="BM87" s="6"/>
      <c r="BN87" s="7">
        <v>100</v>
      </c>
      <c r="BO87" s="8">
        <v>0</v>
      </c>
      <c r="BP87" s="9">
        <f t="shared" si="44"/>
        <v>0</v>
      </c>
      <c r="BQ87" s="10"/>
      <c r="BR87" s="11"/>
    </row>
    <row r="88" spans="2:70" x14ac:dyDescent="0.3">
      <c r="B88" s="6"/>
      <c r="C88" s="7">
        <v>1000</v>
      </c>
      <c r="D88" s="8">
        <v>1</v>
      </c>
      <c r="E88" s="53">
        <f t="shared" si="38"/>
        <v>1000000000</v>
      </c>
      <c r="F88" s="10"/>
      <c r="G88" s="11"/>
      <c r="K88" s="6"/>
      <c r="L88" s="7">
        <v>1000</v>
      </c>
      <c r="M88" s="8">
        <v>0</v>
      </c>
      <c r="N88" s="53">
        <f t="shared" si="39"/>
        <v>0</v>
      </c>
      <c r="O88" s="10"/>
      <c r="P88" s="11"/>
      <c r="T88" s="6"/>
      <c r="U88" s="7">
        <v>1000</v>
      </c>
      <c r="V88" s="8">
        <v>0</v>
      </c>
      <c r="W88" s="46">
        <f t="shared" si="16"/>
        <v>0</v>
      </c>
      <c r="X88" s="10"/>
      <c r="Y88" s="11"/>
      <c r="AC88" s="6"/>
      <c r="AD88" s="7">
        <v>1000</v>
      </c>
      <c r="AE88" s="8">
        <v>4</v>
      </c>
      <c r="AF88" s="9">
        <f t="shared" si="40"/>
        <v>400000</v>
      </c>
      <c r="AG88" s="10"/>
      <c r="AH88" s="11"/>
      <c r="AL88" s="6"/>
      <c r="AM88" s="7">
        <v>1000</v>
      </c>
      <c r="AN88" s="8">
        <v>0</v>
      </c>
      <c r="AO88" s="9">
        <f t="shared" si="41"/>
        <v>0</v>
      </c>
      <c r="AP88" s="10"/>
      <c r="AQ88" s="11"/>
      <c r="AU88" s="6"/>
      <c r="AV88" s="7">
        <v>1000</v>
      </c>
      <c r="AW88" s="8">
        <v>0</v>
      </c>
      <c r="AX88" s="9">
        <f t="shared" si="42"/>
        <v>0</v>
      </c>
      <c r="AY88" s="10"/>
      <c r="AZ88" s="11"/>
      <c r="BD88" s="6"/>
      <c r="BE88" s="7">
        <v>1000</v>
      </c>
      <c r="BF88" s="8">
        <v>0</v>
      </c>
      <c r="BG88" s="9">
        <f t="shared" si="43"/>
        <v>0</v>
      </c>
      <c r="BH88" s="10"/>
      <c r="BI88" s="11"/>
      <c r="BM88" s="6"/>
      <c r="BN88" s="7">
        <v>1000</v>
      </c>
      <c r="BO88" s="8">
        <v>0</v>
      </c>
      <c r="BP88" s="9">
        <f t="shared" si="44"/>
        <v>0</v>
      </c>
      <c r="BQ88" s="10"/>
      <c r="BR88" s="11"/>
    </row>
    <row r="89" spans="2:70" x14ac:dyDescent="0.3">
      <c r="B89" s="6"/>
      <c r="C89" s="7">
        <v>1000</v>
      </c>
      <c r="D89" s="8">
        <v>1</v>
      </c>
      <c r="E89" s="53">
        <f t="shared" si="38"/>
        <v>1000000000</v>
      </c>
      <c r="F89" s="9">
        <f>AVERAGE(E88:E90)</f>
        <v>1666666666.6666667</v>
      </c>
      <c r="G89" s="11"/>
      <c r="K89" s="6"/>
      <c r="L89" s="7">
        <v>1000</v>
      </c>
      <c r="M89" s="8">
        <v>1</v>
      </c>
      <c r="N89" s="53">
        <f t="shared" si="39"/>
        <v>1000000000</v>
      </c>
      <c r="O89" s="9">
        <f>AVERAGE(N88:N90)</f>
        <v>333333333.33333331</v>
      </c>
      <c r="P89" s="11"/>
      <c r="T89" s="6"/>
      <c r="U89" s="7">
        <v>1000</v>
      </c>
      <c r="V89" s="8">
        <v>0</v>
      </c>
      <c r="W89" s="46">
        <f t="shared" si="16"/>
        <v>0</v>
      </c>
      <c r="X89" s="9">
        <f>AVERAGE(W88:W90)</f>
        <v>0</v>
      </c>
      <c r="Y89" s="11"/>
      <c r="AC89" s="6"/>
      <c r="AD89" s="7">
        <v>1000</v>
      </c>
      <c r="AE89" s="8">
        <v>0</v>
      </c>
      <c r="AF89" s="9">
        <f t="shared" si="40"/>
        <v>0</v>
      </c>
      <c r="AG89" s="9">
        <f>AVERAGE(AF88:AF90)</f>
        <v>166666.66666666666</v>
      </c>
      <c r="AH89" s="11"/>
      <c r="AL89" s="6"/>
      <c r="AM89" s="7">
        <v>1000</v>
      </c>
      <c r="AN89" s="8">
        <v>0</v>
      </c>
      <c r="AO89" s="9">
        <f t="shared" si="41"/>
        <v>0</v>
      </c>
      <c r="AP89" s="9">
        <f>AVERAGE(AO88:AO90)</f>
        <v>0</v>
      </c>
      <c r="AQ89" s="11"/>
      <c r="AU89" s="6"/>
      <c r="AV89" s="7">
        <v>1000</v>
      </c>
      <c r="AW89" s="8">
        <v>0</v>
      </c>
      <c r="AX89" s="9">
        <f t="shared" si="42"/>
        <v>0</v>
      </c>
      <c r="AY89" s="9">
        <f>AVERAGE(AX88:AX90)</f>
        <v>0</v>
      </c>
      <c r="AZ89" s="11"/>
      <c r="BD89" s="6"/>
      <c r="BE89" s="7">
        <v>1000</v>
      </c>
      <c r="BF89" s="8">
        <v>0</v>
      </c>
      <c r="BG89" s="9">
        <f t="shared" si="43"/>
        <v>0</v>
      </c>
      <c r="BH89" s="9">
        <f>AVERAGE(BG88:BG90)</f>
        <v>0</v>
      </c>
      <c r="BI89" s="11"/>
      <c r="BM89" s="6"/>
      <c r="BN89" s="7">
        <v>1000</v>
      </c>
      <c r="BO89" s="8">
        <v>0</v>
      </c>
      <c r="BP89" s="9">
        <f t="shared" si="44"/>
        <v>0</v>
      </c>
      <c r="BQ89" s="9">
        <f>AVERAGE(BP88:BP90)</f>
        <v>0</v>
      </c>
      <c r="BR89" s="11"/>
    </row>
    <row r="90" spans="2:70" x14ac:dyDescent="0.3">
      <c r="B90" s="6"/>
      <c r="C90" s="7">
        <v>1000</v>
      </c>
      <c r="D90" s="8">
        <v>3</v>
      </c>
      <c r="E90" s="53">
        <f t="shared" si="38"/>
        <v>3000000000</v>
      </c>
      <c r="F90" s="10"/>
      <c r="G90" s="11"/>
      <c r="K90" s="6"/>
      <c r="L90" s="7">
        <v>1000</v>
      </c>
      <c r="M90" s="8">
        <v>0</v>
      </c>
      <c r="N90" s="53">
        <f t="shared" si="39"/>
        <v>0</v>
      </c>
      <c r="O90" s="10"/>
      <c r="P90" s="11"/>
      <c r="T90" s="6"/>
      <c r="U90" s="7">
        <v>1000</v>
      </c>
      <c r="V90" s="8">
        <v>0</v>
      </c>
      <c r="W90" s="46">
        <f t="shared" ref="W90:W96" si="45">U90*100*V90*100</f>
        <v>0</v>
      </c>
      <c r="X90" s="10"/>
      <c r="Y90" s="11"/>
      <c r="AC90" s="6"/>
      <c r="AD90" s="7">
        <v>1000</v>
      </c>
      <c r="AE90" s="8">
        <v>1</v>
      </c>
      <c r="AF90" s="9">
        <f t="shared" si="40"/>
        <v>100000</v>
      </c>
      <c r="AG90" s="10"/>
      <c r="AH90" s="11"/>
      <c r="AL90" s="6"/>
      <c r="AM90" s="7">
        <v>1000</v>
      </c>
      <c r="AN90" s="8">
        <v>0</v>
      </c>
      <c r="AO90" s="9">
        <f t="shared" si="41"/>
        <v>0</v>
      </c>
      <c r="AP90" s="10"/>
      <c r="AQ90" s="11"/>
      <c r="AU90" s="6"/>
      <c r="AV90" s="7">
        <v>1000</v>
      </c>
      <c r="AW90" s="8">
        <v>0</v>
      </c>
      <c r="AX90" s="9">
        <f t="shared" si="42"/>
        <v>0</v>
      </c>
      <c r="AY90" s="10"/>
      <c r="AZ90" s="11"/>
      <c r="BD90" s="6"/>
      <c r="BE90" s="7">
        <v>1000</v>
      </c>
      <c r="BF90" s="8">
        <v>0</v>
      </c>
      <c r="BG90" s="9">
        <f t="shared" si="43"/>
        <v>0</v>
      </c>
      <c r="BH90" s="10"/>
      <c r="BI90" s="11"/>
      <c r="BM90" s="6"/>
      <c r="BN90" s="7">
        <v>1000</v>
      </c>
      <c r="BO90" s="8">
        <v>0</v>
      </c>
      <c r="BP90" s="9">
        <f t="shared" si="44"/>
        <v>0</v>
      </c>
      <c r="BQ90" s="10"/>
      <c r="BR90" s="11"/>
    </row>
    <row r="91" spans="2:70" x14ac:dyDescent="0.3">
      <c r="B91" s="6"/>
      <c r="C91" s="7">
        <v>10000</v>
      </c>
      <c r="D91" s="8">
        <v>0</v>
      </c>
      <c r="E91" s="53">
        <f t="shared" si="38"/>
        <v>0</v>
      </c>
      <c r="F91" s="10"/>
      <c r="G91" s="11"/>
      <c r="K91" s="6"/>
      <c r="L91" s="7">
        <v>10000</v>
      </c>
      <c r="M91" s="8">
        <v>0</v>
      </c>
      <c r="N91" s="53">
        <f t="shared" si="39"/>
        <v>0</v>
      </c>
      <c r="O91" s="10"/>
      <c r="P91" s="11"/>
      <c r="T91" s="6"/>
      <c r="U91" s="7">
        <v>10000</v>
      </c>
      <c r="V91" s="8">
        <v>0</v>
      </c>
      <c r="W91" s="46">
        <f t="shared" si="45"/>
        <v>0</v>
      </c>
      <c r="X91" s="10"/>
      <c r="Y91" s="11"/>
      <c r="AC91" s="6"/>
      <c r="AD91" s="7">
        <v>10000</v>
      </c>
      <c r="AE91" s="8">
        <v>0</v>
      </c>
      <c r="AF91" s="9">
        <f t="shared" si="40"/>
        <v>0</v>
      </c>
      <c r="AG91" s="10"/>
      <c r="AH91" s="11"/>
      <c r="AL91" s="6"/>
      <c r="AM91" s="7">
        <v>10000</v>
      </c>
      <c r="AN91" s="8">
        <v>0</v>
      </c>
      <c r="AO91" s="9">
        <f t="shared" si="41"/>
        <v>0</v>
      </c>
      <c r="AP91" s="10"/>
      <c r="AQ91" s="11"/>
      <c r="AU91" s="6"/>
      <c r="AV91" s="7">
        <v>10000</v>
      </c>
      <c r="AW91" s="8">
        <v>0</v>
      </c>
      <c r="AX91" s="9">
        <f t="shared" si="42"/>
        <v>0</v>
      </c>
      <c r="AY91" s="10"/>
      <c r="AZ91" s="11"/>
      <c r="BD91" s="6"/>
      <c r="BE91" s="7">
        <v>10000</v>
      </c>
      <c r="BF91" s="8">
        <v>0</v>
      </c>
      <c r="BG91" s="9">
        <f t="shared" si="43"/>
        <v>0</v>
      </c>
      <c r="BH91" s="10"/>
      <c r="BI91" s="11"/>
      <c r="BM91" s="6"/>
      <c r="BN91" s="7">
        <v>10000</v>
      </c>
      <c r="BO91" s="8">
        <v>2</v>
      </c>
      <c r="BP91" s="9">
        <f t="shared" si="44"/>
        <v>2000000</v>
      </c>
      <c r="BQ91" s="10"/>
      <c r="BR91" s="11"/>
    </row>
    <row r="92" spans="2:70" x14ac:dyDescent="0.3">
      <c r="B92" s="6"/>
      <c r="C92" s="7">
        <v>10000</v>
      </c>
      <c r="D92" s="8">
        <v>0</v>
      </c>
      <c r="E92" s="53">
        <f t="shared" si="38"/>
        <v>0</v>
      </c>
      <c r="F92" s="9">
        <f>AVERAGE(E91:E93)</f>
        <v>0</v>
      </c>
      <c r="G92" s="11"/>
      <c r="K92" s="6"/>
      <c r="L92" s="7">
        <v>10000</v>
      </c>
      <c r="M92" s="8">
        <v>0</v>
      </c>
      <c r="N92" s="53">
        <f t="shared" si="39"/>
        <v>0</v>
      </c>
      <c r="O92" s="9">
        <f>AVERAGE(N91:N93)</f>
        <v>0</v>
      </c>
      <c r="P92" s="11"/>
      <c r="T92" s="6"/>
      <c r="U92" s="7">
        <v>10000</v>
      </c>
      <c r="V92" s="8">
        <v>0</v>
      </c>
      <c r="W92" s="46">
        <f t="shared" si="45"/>
        <v>0</v>
      </c>
      <c r="X92" s="9">
        <f>AVERAGE(W91:W93)</f>
        <v>0</v>
      </c>
      <c r="Y92" s="11"/>
      <c r="AC92" s="6"/>
      <c r="AD92" s="7">
        <v>10000</v>
      </c>
      <c r="AE92" s="8">
        <v>0</v>
      </c>
      <c r="AF92" s="9">
        <f t="shared" si="40"/>
        <v>0</v>
      </c>
      <c r="AG92" s="9">
        <f>AVERAGE(AF91:AF93)</f>
        <v>333333.33333333331</v>
      </c>
      <c r="AH92" s="11"/>
      <c r="AL92" s="6"/>
      <c r="AM92" s="7">
        <v>10000</v>
      </c>
      <c r="AN92" s="8">
        <v>0</v>
      </c>
      <c r="AO92" s="9">
        <f t="shared" si="41"/>
        <v>0</v>
      </c>
      <c r="AP92" s="9">
        <f>AVERAGE(AO91:AO93)</f>
        <v>0</v>
      </c>
      <c r="AQ92" s="11"/>
      <c r="AU92" s="6"/>
      <c r="AV92" s="7">
        <v>10000</v>
      </c>
      <c r="AW92" s="8">
        <v>0</v>
      </c>
      <c r="AX92" s="9">
        <f t="shared" si="42"/>
        <v>0</v>
      </c>
      <c r="AY92" s="9">
        <f>AVERAGE(AX91:AX93)</f>
        <v>0</v>
      </c>
      <c r="AZ92" s="11"/>
      <c r="BD92" s="6"/>
      <c r="BE92" s="7">
        <v>10000</v>
      </c>
      <c r="BF92" s="8">
        <v>0</v>
      </c>
      <c r="BG92" s="9">
        <f t="shared" si="43"/>
        <v>0</v>
      </c>
      <c r="BH92" s="9">
        <f>AVERAGE(BG91:BG93)</f>
        <v>0</v>
      </c>
      <c r="BI92" s="11"/>
      <c r="BM92" s="6"/>
      <c r="BN92" s="7">
        <v>10000</v>
      </c>
      <c r="BO92" s="8">
        <v>0</v>
      </c>
      <c r="BP92" s="9">
        <f t="shared" si="44"/>
        <v>0</v>
      </c>
      <c r="BQ92" s="9">
        <f>AVERAGE(BP91:BP93)</f>
        <v>666666.66666666663</v>
      </c>
      <c r="BR92" s="11"/>
    </row>
    <row r="93" spans="2:70" x14ac:dyDescent="0.3">
      <c r="B93" s="6"/>
      <c r="C93" s="7">
        <v>10000</v>
      </c>
      <c r="D93" s="8">
        <v>0</v>
      </c>
      <c r="E93" s="53">
        <f t="shared" si="38"/>
        <v>0</v>
      </c>
      <c r="F93" s="10"/>
      <c r="G93" s="11"/>
      <c r="K93" s="6"/>
      <c r="L93" s="7">
        <v>10000</v>
      </c>
      <c r="M93" s="8">
        <v>0</v>
      </c>
      <c r="N93" s="53">
        <f t="shared" si="39"/>
        <v>0</v>
      </c>
      <c r="O93" s="10"/>
      <c r="P93" s="11"/>
      <c r="T93" s="6"/>
      <c r="U93" s="7">
        <v>10000</v>
      </c>
      <c r="V93" s="8">
        <v>0</v>
      </c>
      <c r="W93" s="46">
        <f t="shared" si="45"/>
        <v>0</v>
      </c>
      <c r="X93" s="10"/>
      <c r="Y93" s="11"/>
      <c r="AC93" s="6"/>
      <c r="AD93" s="7">
        <v>10000</v>
      </c>
      <c r="AE93" s="8">
        <v>1</v>
      </c>
      <c r="AF93" s="9">
        <f t="shared" si="40"/>
        <v>1000000</v>
      </c>
      <c r="AG93" s="10"/>
      <c r="AH93" s="11"/>
      <c r="AL93" s="6"/>
      <c r="AM93" s="7">
        <v>10000</v>
      </c>
      <c r="AN93" s="8">
        <v>0</v>
      </c>
      <c r="AO93" s="9">
        <f t="shared" si="41"/>
        <v>0</v>
      </c>
      <c r="AP93" s="10"/>
      <c r="AQ93" s="11"/>
      <c r="AU93" s="6"/>
      <c r="AV93" s="7">
        <v>10000</v>
      </c>
      <c r="AW93" s="8">
        <v>0</v>
      </c>
      <c r="AX93" s="9">
        <f t="shared" si="42"/>
        <v>0</v>
      </c>
      <c r="AY93" s="10"/>
      <c r="AZ93" s="11"/>
      <c r="BD93" s="6"/>
      <c r="BE93" s="7">
        <v>10000</v>
      </c>
      <c r="BF93" s="8">
        <v>0</v>
      </c>
      <c r="BG93" s="9">
        <f t="shared" si="43"/>
        <v>0</v>
      </c>
      <c r="BH93" s="10"/>
      <c r="BI93" s="11"/>
      <c r="BM93" s="6"/>
      <c r="BN93" s="7">
        <v>10000</v>
      </c>
      <c r="BO93" s="8">
        <v>0</v>
      </c>
      <c r="BP93" s="9">
        <f t="shared" si="44"/>
        <v>0</v>
      </c>
      <c r="BQ93" s="10"/>
      <c r="BR93" s="11"/>
    </row>
    <row r="94" spans="2:70" x14ac:dyDescent="0.3">
      <c r="B94" s="6"/>
      <c r="C94" s="7">
        <v>100000</v>
      </c>
      <c r="D94" s="8">
        <v>0</v>
      </c>
      <c r="E94" s="53">
        <f t="shared" si="38"/>
        <v>0</v>
      </c>
      <c r="F94" s="10"/>
      <c r="G94" s="11"/>
      <c r="K94" s="6"/>
      <c r="L94" s="7">
        <v>100000</v>
      </c>
      <c r="M94" s="8">
        <v>0</v>
      </c>
      <c r="N94" s="53">
        <f t="shared" si="39"/>
        <v>0</v>
      </c>
      <c r="O94" s="10"/>
      <c r="P94" s="11"/>
      <c r="T94" s="6"/>
      <c r="U94" s="7">
        <v>100000</v>
      </c>
      <c r="V94" s="8">
        <v>0</v>
      </c>
      <c r="W94" s="46">
        <f t="shared" si="45"/>
        <v>0</v>
      </c>
      <c r="X94" s="10"/>
      <c r="Y94" s="11"/>
      <c r="AC94" s="6"/>
      <c r="AD94" s="7">
        <v>100000</v>
      </c>
      <c r="AE94" s="8">
        <v>0</v>
      </c>
      <c r="AF94" s="9">
        <f t="shared" si="40"/>
        <v>0</v>
      </c>
      <c r="AG94" s="10"/>
      <c r="AH94" s="11"/>
      <c r="AL94" s="6"/>
      <c r="AM94" s="7">
        <v>100000</v>
      </c>
      <c r="AN94" s="8">
        <v>0</v>
      </c>
      <c r="AO94" s="9">
        <f t="shared" si="41"/>
        <v>0</v>
      </c>
      <c r="AP94" s="10"/>
      <c r="AQ94" s="11"/>
      <c r="AU94" s="6"/>
      <c r="AV94" s="7">
        <v>100000</v>
      </c>
      <c r="AW94" s="8">
        <v>0</v>
      </c>
      <c r="AX94" s="9">
        <f t="shared" si="42"/>
        <v>0</v>
      </c>
      <c r="AY94" s="10"/>
      <c r="AZ94" s="11"/>
      <c r="BD94" s="6"/>
      <c r="BE94" s="7">
        <v>100000</v>
      </c>
      <c r="BF94" s="8">
        <v>0</v>
      </c>
      <c r="BG94" s="9">
        <f t="shared" si="43"/>
        <v>0</v>
      </c>
      <c r="BH94" s="10"/>
      <c r="BI94" s="11"/>
      <c r="BM94" s="6"/>
      <c r="BN94" s="7">
        <v>100000</v>
      </c>
      <c r="BO94" s="8">
        <v>0</v>
      </c>
      <c r="BP94" s="9">
        <f t="shared" si="44"/>
        <v>0</v>
      </c>
      <c r="BQ94" s="10"/>
      <c r="BR94" s="11"/>
    </row>
    <row r="95" spans="2:70" x14ac:dyDescent="0.3">
      <c r="B95" s="6"/>
      <c r="C95" s="7">
        <v>100000</v>
      </c>
      <c r="D95" s="8">
        <v>0</v>
      </c>
      <c r="E95" s="53">
        <f t="shared" si="38"/>
        <v>0</v>
      </c>
      <c r="F95" s="9">
        <f>AVERAGE(E94:E96)</f>
        <v>0</v>
      </c>
      <c r="G95" s="11"/>
      <c r="K95" s="6"/>
      <c r="L95" s="7">
        <v>100000</v>
      </c>
      <c r="M95" s="8">
        <v>0</v>
      </c>
      <c r="N95" s="53">
        <f t="shared" si="39"/>
        <v>0</v>
      </c>
      <c r="O95" s="9">
        <f>AVERAGE(N94:N96)</f>
        <v>0</v>
      </c>
      <c r="P95" s="11"/>
      <c r="T95" s="6"/>
      <c r="U95" s="7">
        <v>100000</v>
      </c>
      <c r="V95" s="8">
        <v>0</v>
      </c>
      <c r="W95" s="46">
        <f t="shared" si="45"/>
        <v>0</v>
      </c>
      <c r="X95" s="9">
        <f>AVERAGE(W94:W96)</f>
        <v>0</v>
      </c>
      <c r="Y95" s="11"/>
      <c r="AC95" s="6"/>
      <c r="AD95" s="7">
        <v>100000</v>
      </c>
      <c r="AE95" s="8">
        <v>0</v>
      </c>
      <c r="AF95" s="9">
        <f t="shared" si="40"/>
        <v>0</v>
      </c>
      <c r="AG95" s="9">
        <f>AVERAGE(AF94:AF96)</f>
        <v>0</v>
      </c>
      <c r="AH95" s="11"/>
      <c r="AL95" s="6"/>
      <c r="AM95" s="7">
        <v>100000</v>
      </c>
      <c r="AN95" s="8">
        <v>0</v>
      </c>
      <c r="AO95" s="9">
        <f t="shared" si="41"/>
        <v>0</v>
      </c>
      <c r="AP95" s="9">
        <f>AVERAGE(AO94:AO96)</f>
        <v>0</v>
      </c>
      <c r="AQ95" s="11"/>
      <c r="AU95" s="6"/>
      <c r="AV95" s="7">
        <v>100000</v>
      </c>
      <c r="AW95" s="8">
        <v>0</v>
      </c>
      <c r="AX95" s="9">
        <f t="shared" si="42"/>
        <v>0</v>
      </c>
      <c r="AY95" s="9">
        <f>AVERAGE(AX94:AX96)</f>
        <v>0</v>
      </c>
      <c r="AZ95" s="11"/>
      <c r="BD95" s="6"/>
      <c r="BE95" s="7">
        <v>100000</v>
      </c>
      <c r="BF95" s="8">
        <v>0</v>
      </c>
      <c r="BG95" s="9">
        <f t="shared" si="43"/>
        <v>0</v>
      </c>
      <c r="BH95" s="9">
        <f>AVERAGE(BG94:BG96)</f>
        <v>0</v>
      </c>
      <c r="BI95" s="11"/>
      <c r="BM95" s="6"/>
      <c r="BN95" s="7">
        <v>100000</v>
      </c>
      <c r="BO95" s="8">
        <v>0</v>
      </c>
      <c r="BP95" s="9">
        <f t="shared" si="44"/>
        <v>0</v>
      </c>
      <c r="BQ95" s="9">
        <f>AVERAGE(BP94:BP96)</f>
        <v>0</v>
      </c>
      <c r="BR95" s="11"/>
    </row>
    <row r="96" spans="2:70" ht="15" thickBot="1" x14ac:dyDescent="0.35">
      <c r="B96" s="6"/>
      <c r="C96" s="7">
        <v>100000</v>
      </c>
      <c r="D96" s="8">
        <v>0</v>
      </c>
      <c r="E96" s="53">
        <f t="shared" si="38"/>
        <v>0</v>
      </c>
      <c r="F96" s="10"/>
      <c r="G96" s="11"/>
      <c r="K96" s="6"/>
      <c r="L96" s="7">
        <v>100000</v>
      </c>
      <c r="M96" s="8">
        <v>0</v>
      </c>
      <c r="N96" s="53">
        <f t="shared" si="39"/>
        <v>0</v>
      </c>
      <c r="O96" s="10"/>
      <c r="P96" s="11"/>
      <c r="T96" s="6"/>
      <c r="U96" s="7">
        <v>100000</v>
      </c>
      <c r="V96" s="8">
        <v>0</v>
      </c>
      <c r="W96" s="47">
        <f t="shared" si="45"/>
        <v>0</v>
      </c>
      <c r="X96" s="10"/>
      <c r="Y96" s="11"/>
      <c r="AC96" s="6"/>
      <c r="AD96" s="7">
        <v>100000</v>
      </c>
      <c r="AE96" s="8">
        <v>0</v>
      </c>
      <c r="AF96" s="24">
        <f t="shared" si="40"/>
        <v>0</v>
      </c>
      <c r="AG96" s="10"/>
      <c r="AH96" s="11"/>
      <c r="AL96" s="6"/>
      <c r="AM96" s="7">
        <v>100000</v>
      </c>
      <c r="AN96" s="8">
        <v>0</v>
      </c>
      <c r="AO96" s="24">
        <f t="shared" si="41"/>
        <v>0</v>
      </c>
      <c r="AP96" s="10"/>
      <c r="AQ96" s="11"/>
      <c r="AU96" s="6"/>
      <c r="AV96" s="7">
        <v>100000</v>
      </c>
      <c r="AW96" s="8">
        <v>0</v>
      </c>
      <c r="AX96" s="24">
        <f t="shared" si="42"/>
        <v>0</v>
      </c>
      <c r="AY96" s="10"/>
      <c r="AZ96" s="11"/>
      <c r="BD96" s="6"/>
      <c r="BE96" s="7">
        <v>100000</v>
      </c>
      <c r="BF96" s="8">
        <v>0</v>
      </c>
      <c r="BG96" s="24">
        <f t="shared" si="43"/>
        <v>0</v>
      </c>
      <c r="BH96" s="10"/>
      <c r="BI96" s="11"/>
      <c r="BM96" s="6"/>
      <c r="BN96" s="7">
        <v>100000</v>
      </c>
      <c r="BO96" s="8">
        <v>0</v>
      </c>
      <c r="BP96" s="24">
        <f t="shared" si="44"/>
        <v>0</v>
      </c>
      <c r="BQ96" s="10"/>
      <c r="BR96" s="11"/>
    </row>
    <row r="97" spans="2:70" ht="15" thickTop="1" x14ac:dyDescent="0.3">
      <c r="B97" s="13">
        <v>6</v>
      </c>
      <c r="C97" s="21">
        <v>1</v>
      </c>
      <c r="D97" s="14" t="s">
        <v>0</v>
      </c>
      <c r="E97" s="52" t="e">
        <f>C97*100*D97*10000</f>
        <v>#VALUE!</v>
      </c>
      <c r="F97" s="15"/>
      <c r="G97" s="42"/>
      <c r="K97" s="13">
        <v>6</v>
      </c>
      <c r="L97" s="21">
        <v>1</v>
      </c>
      <c r="M97" s="14" t="s">
        <v>0</v>
      </c>
      <c r="N97" s="52" t="e">
        <f>L97*100*M97*10000</f>
        <v>#VALUE!</v>
      </c>
      <c r="O97" s="15"/>
      <c r="P97" s="42"/>
      <c r="T97" s="13">
        <v>6</v>
      </c>
      <c r="U97" s="21">
        <v>1</v>
      </c>
      <c r="V97" s="14" t="s">
        <v>0</v>
      </c>
      <c r="W97" s="44" t="e">
        <f>U97*100*V97*100</f>
        <v>#VALUE!</v>
      </c>
      <c r="X97" s="15"/>
      <c r="Y97" s="42"/>
      <c r="AC97" s="13">
        <v>6</v>
      </c>
      <c r="AD97" s="21">
        <v>1</v>
      </c>
      <c r="AE97" s="14" t="s">
        <v>0</v>
      </c>
      <c r="AF97" s="22" t="e">
        <f>AD97*100*AE97</f>
        <v>#VALUE!</v>
      </c>
      <c r="AG97" s="15"/>
      <c r="AH97" s="42"/>
      <c r="AL97" s="13">
        <v>6</v>
      </c>
      <c r="AM97" s="21">
        <v>1</v>
      </c>
      <c r="AN97" s="14" t="s">
        <v>0</v>
      </c>
      <c r="AO97" s="22" t="e">
        <f>AM97*100*AN97</f>
        <v>#VALUE!</v>
      </c>
      <c r="AP97" s="15"/>
      <c r="AQ97" s="42"/>
      <c r="AU97" s="13">
        <v>6</v>
      </c>
      <c r="AV97" s="21">
        <v>1</v>
      </c>
      <c r="AW97" s="14" t="s">
        <v>0</v>
      </c>
      <c r="AX97" s="22" t="e">
        <f>AV97*100*AW97</f>
        <v>#VALUE!</v>
      </c>
      <c r="AY97" s="15"/>
      <c r="AZ97" s="42"/>
      <c r="BD97" s="13">
        <v>6</v>
      </c>
      <c r="BE97" s="21">
        <v>1</v>
      </c>
      <c r="BF97" s="14" t="s">
        <v>0</v>
      </c>
      <c r="BG97" s="22" t="e">
        <f>BE97*100*BF97</f>
        <v>#VALUE!</v>
      </c>
      <c r="BH97" s="15"/>
      <c r="BI97" s="42"/>
      <c r="BM97" s="13">
        <v>6</v>
      </c>
      <c r="BN97" s="21">
        <v>1</v>
      </c>
      <c r="BO97" s="14">
        <v>3</v>
      </c>
      <c r="BP97" s="22">
        <f>BN97*100*BO97</f>
        <v>300</v>
      </c>
      <c r="BQ97" s="15"/>
      <c r="BR97" s="42"/>
    </row>
    <row r="98" spans="2:70" x14ac:dyDescent="0.3">
      <c r="B98" s="6"/>
      <c r="C98" s="7">
        <v>1</v>
      </c>
      <c r="D98" s="8" t="s">
        <v>0</v>
      </c>
      <c r="E98" s="53" t="e">
        <f>C98*100*D98*10000</f>
        <v>#VALUE!</v>
      </c>
      <c r="F98" s="9" t="e">
        <f>AVERAGE(E97:E99)</f>
        <v>#VALUE!</v>
      </c>
      <c r="G98" s="11"/>
      <c r="K98" s="6"/>
      <c r="L98" s="7">
        <v>1</v>
      </c>
      <c r="M98" s="8" t="s">
        <v>0</v>
      </c>
      <c r="N98" s="53" t="e">
        <f>L98*100*M98*10000</f>
        <v>#VALUE!</v>
      </c>
      <c r="O98" s="9" t="e">
        <f>AVERAGE(N97:N99)</f>
        <v>#VALUE!</v>
      </c>
      <c r="P98" s="11"/>
      <c r="T98" s="6"/>
      <c r="U98" s="7">
        <v>1</v>
      </c>
      <c r="V98" s="8" t="s">
        <v>0</v>
      </c>
      <c r="W98" s="46" t="e">
        <f t="shared" ref="W98:W114" si="46">U98*100*V98*100</f>
        <v>#VALUE!</v>
      </c>
      <c r="X98" s="9" t="e">
        <f>AVERAGE(W97:W99)</f>
        <v>#VALUE!</v>
      </c>
      <c r="Y98" s="11"/>
      <c r="AC98" s="6"/>
      <c r="AD98" s="7">
        <v>1</v>
      </c>
      <c r="AE98" s="8" t="s">
        <v>0</v>
      </c>
      <c r="AF98" s="35" t="e">
        <f>AD98*100*AE98</f>
        <v>#VALUE!</v>
      </c>
      <c r="AG98" s="9" t="e">
        <f>AVERAGE(AF97:AF99)</f>
        <v>#VALUE!</v>
      </c>
      <c r="AH98" s="11"/>
      <c r="AL98" s="6"/>
      <c r="AM98" s="7">
        <v>1</v>
      </c>
      <c r="AN98" s="8" t="s">
        <v>0</v>
      </c>
      <c r="AO98" s="9" t="e">
        <f>AM98*100*AN98</f>
        <v>#VALUE!</v>
      </c>
      <c r="AP98" s="9" t="e">
        <f>AVERAGE(AO97:AO99)</f>
        <v>#VALUE!</v>
      </c>
      <c r="AQ98" s="11"/>
      <c r="AU98" s="6"/>
      <c r="AV98" s="7">
        <v>1</v>
      </c>
      <c r="AW98" s="8" t="s">
        <v>0</v>
      </c>
      <c r="AX98" s="35" t="e">
        <f>AV98*100*AW98</f>
        <v>#VALUE!</v>
      </c>
      <c r="AY98" s="9" t="e">
        <f>AVERAGE(AX97:AX99)</f>
        <v>#VALUE!</v>
      </c>
      <c r="AZ98" s="11"/>
      <c r="BD98" s="6"/>
      <c r="BE98" s="7">
        <v>1</v>
      </c>
      <c r="BF98" s="8" t="s">
        <v>0</v>
      </c>
      <c r="BG98" s="35" t="e">
        <f>BE98*100*BF98</f>
        <v>#VALUE!</v>
      </c>
      <c r="BH98" s="9" t="e">
        <f>AVERAGE(BG97:BG99)</f>
        <v>#VALUE!</v>
      </c>
      <c r="BI98" s="11"/>
      <c r="BM98" s="6"/>
      <c r="BN98" s="7">
        <v>1</v>
      </c>
      <c r="BO98" s="8">
        <v>5</v>
      </c>
      <c r="BP98" s="35">
        <f>BN98*100*BO98</f>
        <v>500</v>
      </c>
      <c r="BQ98" s="9">
        <f>AVERAGE(BP97:BP99)</f>
        <v>333.33333333333331</v>
      </c>
      <c r="BR98" s="11"/>
    </row>
    <row r="99" spans="2:70" x14ac:dyDescent="0.3">
      <c r="B99" s="6"/>
      <c r="C99" s="7">
        <v>1</v>
      </c>
      <c r="D99" s="8" t="s">
        <v>0</v>
      </c>
      <c r="E99" s="53" t="e">
        <f t="shared" ref="E99:E114" si="47">C99*100*D99*10000</f>
        <v>#VALUE!</v>
      </c>
      <c r="F99" s="10"/>
      <c r="G99" s="11"/>
      <c r="K99" s="6"/>
      <c r="L99" s="7">
        <v>1</v>
      </c>
      <c r="M99" s="8" t="s">
        <v>0</v>
      </c>
      <c r="N99" s="53" t="e">
        <f t="shared" ref="N99:N114" si="48">L99*100*M99*10000</f>
        <v>#VALUE!</v>
      </c>
      <c r="O99" s="10"/>
      <c r="P99" s="11"/>
      <c r="T99" s="6"/>
      <c r="U99" s="7">
        <v>1</v>
      </c>
      <c r="V99" s="8" t="s">
        <v>0</v>
      </c>
      <c r="W99" s="46" t="e">
        <f t="shared" si="46"/>
        <v>#VALUE!</v>
      </c>
      <c r="X99" s="10"/>
      <c r="Y99" s="11"/>
      <c r="AC99" s="6"/>
      <c r="AD99" s="7">
        <v>1</v>
      </c>
      <c r="AE99" s="8" t="s">
        <v>0</v>
      </c>
      <c r="AF99" s="35" t="e">
        <f t="shared" ref="AF99:AF114" si="49">AD99*100*AE99</f>
        <v>#VALUE!</v>
      </c>
      <c r="AG99" s="10"/>
      <c r="AH99" s="11"/>
      <c r="AL99" s="6"/>
      <c r="AM99" s="7">
        <v>1</v>
      </c>
      <c r="AN99" s="8" t="s">
        <v>0</v>
      </c>
      <c r="AO99" s="9" t="e">
        <f t="shared" ref="AO99:AO114" si="50">AM99*100*AN99</f>
        <v>#VALUE!</v>
      </c>
      <c r="AP99" s="10"/>
      <c r="AQ99" s="11"/>
      <c r="AU99" s="6"/>
      <c r="AV99" s="7">
        <v>1</v>
      </c>
      <c r="AW99" s="8" t="s">
        <v>0</v>
      </c>
      <c r="AX99" s="9" t="e">
        <f t="shared" ref="AX99:AX114" si="51">AV99*100*AW99</f>
        <v>#VALUE!</v>
      </c>
      <c r="AY99" s="10"/>
      <c r="AZ99" s="11"/>
      <c r="BD99" s="6"/>
      <c r="BE99" s="7">
        <v>1</v>
      </c>
      <c r="BF99" s="8" t="s">
        <v>0</v>
      </c>
      <c r="BG99" s="9" t="e">
        <f t="shared" ref="BG99:BG114" si="52">BE99*100*BF99</f>
        <v>#VALUE!</v>
      </c>
      <c r="BH99" s="10"/>
      <c r="BI99" s="11"/>
      <c r="BM99" s="6"/>
      <c r="BN99" s="7">
        <v>1</v>
      </c>
      <c r="BO99" s="8">
        <v>2</v>
      </c>
      <c r="BP99" s="9">
        <f t="shared" ref="BP99:BP114" si="53">BN99*100*BO99</f>
        <v>200</v>
      </c>
      <c r="BQ99" s="10"/>
      <c r="BR99" s="11"/>
    </row>
    <row r="100" spans="2:70" x14ac:dyDescent="0.3">
      <c r="B100" s="6"/>
      <c r="C100" s="7">
        <v>10</v>
      </c>
      <c r="D100" s="8" t="s">
        <v>0</v>
      </c>
      <c r="E100" s="53" t="e">
        <f t="shared" si="47"/>
        <v>#VALUE!</v>
      </c>
      <c r="F100" s="10"/>
      <c r="G100" s="11"/>
      <c r="K100" s="6"/>
      <c r="L100" s="7">
        <v>10</v>
      </c>
      <c r="M100" s="8">
        <v>8</v>
      </c>
      <c r="N100" s="53">
        <f t="shared" si="48"/>
        <v>80000000</v>
      </c>
      <c r="O100" s="10"/>
      <c r="P100" s="11"/>
      <c r="T100" s="6"/>
      <c r="U100" s="7">
        <v>10</v>
      </c>
      <c r="V100" s="8">
        <v>0</v>
      </c>
      <c r="W100" s="46">
        <f t="shared" si="46"/>
        <v>0</v>
      </c>
      <c r="X100" s="10"/>
      <c r="Y100" s="11"/>
      <c r="AC100" s="6"/>
      <c r="AD100" s="7">
        <v>10</v>
      </c>
      <c r="AE100" s="8" t="s">
        <v>0</v>
      </c>
      <c r="AF100" s="35" t="e">
        <f t="shared" si="49"/>
        <v>#VALUE!</v>
      </c>
      <c r="AG100" s="10"/>
      <c r="AH100" s="11"/>
      <c r="AL100" s="6"/>
      <c r="AM100" s="7">
        <v>10</v>
      </c>
      <c r="AN100" s="8" t="s">
        <v>0</v>
      </c>
      <c r="AO100" s="9" t="e">
        <f t="shared" si="50"/>
        <v>#VALUE!</v>
      </c>
      <c r="AP100" s="10"/>
      <c r="AQ100" s="11"/>
      <c r="AU100" s="6"/>
      <c r="AV100" s="7">
        <v>10</v>
      </c>
      <c r="AW100" s="8">
        <v>2</v>
      </c>
      <c r="AX100" s="9">
        <f t="shared" si="51"/>
        <v>2000</v>
      </c>
      <c r="AY100" s="10"/>
      <c r="AZ100" s="11"/>
      <c r="BD100" s="6"/>
      <c r="BE100" s="7">
        <v>10</v>
      </c>
      <c r="BF100" s="8">
        <v>1</v>
      </c>
      <c r="BG100" s="9">
        <f t="shared" si="52"/>
        <v>1000</v>
      </c>
      <c r="BH100" s="10"/>
      <c r="BI100" s="11"/>
      <c r="BM100" s="6"/>
      <c r="BN100" s="7">
        <v>10</v>
      </c>
      <c r="BO100" s="8">
        <v>1</v>
      </c>
      <c r="BP100" s="9">
        <f t="shared" si="53"/>
        <v>1000</v>
      </c>
      <c r="BQ100" s="10"/>
      <c r="BR100" s="11"/>
    </row>
    <row r="101" spans="2:70" x14ac:dyDescent="0.3">
      <c r="B101" s="6"/>
      <c r="C101" s="7">
        <v>10</v>
      </c>
      <c r="D101" s="8" t="s">
        <v>0</v>
      </c>
      <c r="E101" s="53" t="e">
        <f t="shared" si="47"/>
        <v>#VALUE!</v>
      </c>
      <c r="F101" s="9" t="e">
        <f>AVERAGE(E100:E102)</f>
        <v>#VALUE!</v>
      </c>
      <c r="G101" s="11"/>
      <c r="K101" s="6"/>
      <c r="L101" s="7">
        <v>10</v>
      </c>
      <c r="M101" s="8">
        <v>8</v>
      </c>
      <c r="N101" s="53">
        <f t="shared" si="48"/>
        <v>80000000</v>
      </c>
      <c r="O101" s="9">
        <f>AVERAGE(N100:N102)</f>
        <v>70000000</v>
      </c>
      <c r="P101" s="11"/>
      <c r="T101" s="6"/>
      <c r="U101" s="7">
        <v>10</v>
      </c>
      <c r="V101" s="8">
        <v>4</v>
      </c>
      <c r="W101" s="46">
        <f t="shared" si="46"/>
        <v>400000</v>
      </c>
      <c r="X101" s="9">
        <f>AVERAGE(W100:W102)</f>
        <v>166666.66666666666</v>
      </c>
      <c r="Y101" s="11"/>
      <c r="AC101" s="6"/>
      <c r="AD101" s="7">
        <v>10</v>
      </c>
      <c r="AE101" s="8" t="s">
        <v>0</v>
      </c>
      <c r="AF101" s="35" t="e">
        <f t="shared" si="49"/>
        <v>#VALUE!</v>
      </c>
      <c r="AG101" s="9" t="e">
        <f>AVERAGE(AF100:AF102)</f>
        <v>#VALUE!</v>
      </c>
      <c r="AH101" s="11"/>
      <c r="AL101" s="6"/>
      <c r="AM101" s="7">
        <v>10</v>
      </c>
      <c r="AN101" s="8" t="s">
        <v>0</v>
      </c>
      <c r="AO101" s="9" t="e">
        <f t="shared" si="50"/>
        <v>#VALUE!</v>
      </c>
      <c r="AP101" s="9" t="e">
        <f>AVERAGE(AO100:AO102)</f>
        <v>#VALUE!</v>
      </c>
      <c r="AQ101" s="11"/>
      <c r="AU101" s="6"/>
      <c r="AV101" s="7">
        <v>10</v>
      </c>
      <c r="AW101" s="8">
        <v>3</v>
      </c>
      <c r="AX101" s="9">
        <f t="shared" si="51"/>
        <v>3000</v>
      </c>
      <c r="AY101" s="9">
        <f>AVERAGE(AX100:AX102)</f>
        <v>2666.6666666666665</v>
      </c>
      <c r="AZ101" s="11"/>
      <c r="BD101" s="6"/>
      <c r="BE101" s="7">
        <v>10</v>
      </c>
      <c r="BF101" s="8">
        <v>0</v>
      </c>
      <c r="BG101" s="9">
        <f t="shared" si="52"/>
        <v>0</v>
      </c>
      <c r="BH101" s="9">
        <f>AVERAGE(BG100:BG102)</f>
        <v>333.33333333333331</v>
      </c>
      <c r="BI101" s="11"/>
      <c r="BM101" s="6"/>
      <c r="BN101" s="7">
        <v>10</v>
      </c>
      <c r="BO101" s="8">
        <v>0</v>
      </c>
      <c r="BP101" s="9">
        <f t="shared" si="53"/>
        <v>0</v>
      </c>
      <c r="BQ101" s="9">
        <f>AVERAGE(BP100:BP102)</f>
        <v>333.33333333333331</v>
      </c>
      <c r="BR101" s="11"/>
    </row>
    <row r="102" spans="2:70" x14ac:dyDescent="0.3">
      <c r="B102" s="6"/>
      <c r="C102" s="7">
        <v>10</v>
      </c>
      <c r="D102" s="8" t="s">
        <v>0</v>
      </c>
      <c r="E102" s="53" t="e">
        <f t="shared" si="47"/>
        <v>#VALUE!</v>
      </c>
      <c r="F102" s="10"/>
      <c r="G102" s="11"/>
      <c r="K102" s="6"/>
      <c r="L102" s="7">
        <v>10</v>
      </c>
      <c r="M102" s="8">
        <v>5</v>
      </c>
      <c r="N102" s="53">
        <f t="shared" si="48"/>
        <v>50000000</v>
      </c>
      <c r="O102" s="10"/>
      <c r="P102" s="11"/>
      <c r="T102" s="6"/>
      <c r="U102" s="7">
        <v>10</v>
      </c>
      <c r="V102" s="8">
        <v>1</v>
      </c>
      <c r="W102" s="46">
        <f t="shared" si="46"/>
        <v>100000</v>
      </c>
      <c r="X102" s="10"/>
      <c r="Y102" s="11"/>
      <c r="AC102" s="6"/>
      <c r="AD102" s="7">
        <v>10</v>
      </c>
      <c r="AE102" s="8" t="s">
        <v>0</v>
      </c>
      <c r="AF102" s="35" t="e">
        <f t="shared" si="49"/>
        <v>#VALUE!</v>
      </c>
      <c r="AG102" s="10"/>
      <c r="AH102" s="11"/>
      <c r="AL102" s="6"/>
      <c r="AM102" s="7">
        <v>10</v>
      </c>
      <c r="AN102" s="8" t="s">
        <v>0</v>
      </c>
      <c r="AO102" s="9" t="e">
        <f t="shared" si="50"/>
        <v>#VALUE!</v>
      </c>
      <c r="AP102" s="10"/>
      <c r="AQ102" s="11"/>
      <c r="AU102" s="6"/>
      <c r="AV102" s="7">
        <v>10</v>
      </c>
      <c r="AW102" s="8">
        <v>3</v>
      </c>
      <c r="AX102" s="9">
        <f t="shared" si="51"/>
        <v>3000</v>
      </c>
      <c r="AY102" s="10"/>
      <c r="AZ102" s="11"/>
      <c r="BD102" s="6"/>
      <c r="BE102" s="7">
        <v>10</v>
      </c>
      <c r="BF102" s="8">
        <v>0</v>
      </c>
      <c r="BG102" s="9">
        <f t="shared" si="52"/>
        <v>0</v>
      </c>
      <c r="BH102" s="10"/>
      <c r="BI102" s="11"/>
      <c r="BM102" s="6"/>
      <c r="BN102" s="7">
        <v>10</v>
      </c>
      <c r="BO102" s="8">
        <v>0</v>
      </c>
      <c r="BP102" s="9">
        <f t="shared" si="53"/>
        <v>0</v>
      </c>
      <c r="BQ102" s="10"/>
      <c r="BR102" s="11"/>
    </row>
    <row r="103" spans="2:70" x14ac:dyDescent="0.3">
      <c r="B103" s="6"/>
      <c r="C103" s="7">
        <v>100</v>
      </c>
      <c r="D103" s="8">
        <v>7</v>
      </c>
      <c r="E103" s="53">
        <f t="shared" si="47"/>
        <v>700000000</v>
      </c>
      <c r="F103" s="10"/>
      <c r="G103" s="11"/>
      <c r="K103" s="6"/>
      <c r="L103" s="7">
        <v>100</v>
      </c>
      <c r="M103" s="8">
        <v>3</v>
      </c>
      <c r="N103" s="53">
        <f t="shared" si="48"/>
        <v>300000000</v>
      </c>
      <c r="O103" s="10"/>
      <c r="P103" s="11"/>
      <c r="T103" s="6"/>
      <c r="U103" s="7">
        <v>100</v>
      </c>
      <c r="V103" s="8">
        <v>0</v>
      </c>
      <c r="W103" s="46">
        <f t="shared" si="46"/>
        <v>0</v>
      </c>
      <c r="X103" s="10"/>
      <c r="Y103" s="11"/>
      <c r="AC103" s="6"/>
      <c r="AD103" s="7">
        <v>100</v>
      </c>
      <c r="AE103" s="8">
        <v>9</v>
      </c>
      <c r="AF103" s="35">
        <f t="shared" si="49"/>
        <v>90000</v>
      </c>
      <c r="AG103" s="10"/>
      <c r="AH103" s="11"/>
      <c r="AL103" s="6"/>
      <c r="AM103" s="7">
        <v>100</v>
      </c>
      <c r="AN103" s="8">
        <v>2</v>
      </c>
      <c r="AO103" s="9">
        <f t="shared" si="50"/>
        <v>20000</v>
      </c>
      <c r="AP103" s="10"/>
      <c r="AQ103" s="11"/>
      <c r="AU103" s="6"/>
      <c r="AV103" s="7">
        <v>100</v>
      </c>
      <c r="AW103" s="8">
        <v>0</v>
      </c>
      <c r="AX103" s="9">
        <f t="shared" si="51"/>
        <v>0</v>
      </c>
      <c r="AY103" s="10"/>
      <c r="AZ103" s="11"/>
      <c r="BD103" s="6"/>
      <c r="BE103" s="7">
        <v>100</v>
      </c>
      <c r="BF103" s="8">
        <v>0</v>
      </c>
      <c r="BG103" s="9">
        <f t="shared" si="52"/>
        <v>0</v>
      </c>
      <c r="BH103" s="10"/>
      <c r="BI103" s="11"/>
      <c r="BM103" s="6"/>
      <c r="BN103" s="7">
        <v>100</v>
      </c>
      <c r="BO103" s="8">
        <v>0</v>
      </c>
      <c r="BP103" s="9">
        <f t="shared" si="53"/>
        <v>0</v>
      </c>
      <c r="BQ103" s="10"/>
      <c r="BR103" s="11"/>
    </row>
    <row r="104" spans="2:70" x14ac:dyDescent="0.3">
      <c r="B104" s="6"/>
      <c r="C104" s="7">
        <v>100</v>
      </c>
      <c r="D104" s="8">
        <v>3</v>
      </c>
      <c r="E104" s="53">
        <f t="shared" si="47"/>
        <v>300000000</v>
      </c>
      <c r="F104" s="9">
        <f>AVERAGE(E103:E105)</f>
        <v>466666666.66666669</v>
      </c>
      <c r="G104" s="11"/>
      <c r="K104" s="6"/>
      <c r="L104" s="7">
        <v>100</v>
      </c>
      <c r="M104" s="8">
        <v>1</v>
      </c>
      <c r="N104" s="53">
        <f t="shared" si="48"/>
        <v>100000000</v>
      </c>
      <c r="O104" s="9">
        <f>AVERAGE(N103:N105)</f>
        <v>166666666.66666666</v>
      </c>
      <c r="P104" s="11"/>
      <c r="T104" s="6"/>
      <c r="U104" s="7">
        <v>100</v>
      </c>
      <c r="V104" s="8">
        <v>0</v>
      </c>
      <c r="W104" s="46">
        <f t="shared" si="46"/>
        <v>0</v>
      </c>
      <c r="X104" s="9">
        <f>AVERAGE(W103:W105)</f>
        <v>0</v>
      </c>
      <c r="Y104" s="11"/>
      <c r="AC104" s="6"/>
      <c r="AD104" s="7">
        <v>100</v>
      </c>
      <c r="AE104" s="8">
        <v>8</v>
      </c>
      <c r="AF104" s="35">
        <f t="shared" si="49"/>
        <v>80000</v>
      </c>
      <c r="AG104" s="9">
        <f>AVERAGE(AF103:AF105)</f>
        <v>93333.333333333328</v>
      </c>
      <c r="AH104" s="11"/>
      <c r="AL104" s="6"/>
      <c r="AM104" s="7">
        <v>100</v>
      </c>
      <c r="AN104" s="8">
        <v>5</v>
      </c>
      <c r="AO104" s="9">
        <f t="shared" si="50"/>
        <v>50000</v>
      </c>
      <c r="AP104" s="9">
        <f>AVERAGE(AO103:AO105)</f>
        <v>30000</v>
      </c>
      <c r="AQ104" s="11"/>
      <c r="AU104" s="6"/>
      <c r="AV104" s="7">
        <v>100</v>
      </c>
      <c r="AW104" s="8">
        <v>0</v>
      </c>
      <c r="AX104" s="9">
        <f t="shared" si="51"/>
        <v>0</v>
      </c>
      <c r="AY104" s="9">
        <f>AVERAGE(AX103:AX105)</f>
        <v>0</v>
      </c>
      <c r="AZ104" s="11"/>
      <c r="BD104" s="6"/>
      <c r="BE104" s="7">
        <v>100</v>
      </c>
      <c r="BF104" s="8">
        <v>0</v>
      </c>
      <c r="BG104" s="9">
        <f t="shared" si="52"/>
        <v>0</v>
      </c>
      <c r="BH104" s="9">
        <f>AVERAGE(BG103:BG105)</f>
        <v>0</v>
      </c>
      <c r="BI104" s="11"/>
      <c r="BM104" s="6"/>
      <c r="BN104" s="7">
        <v>100</v>
      </c>
      <c r="BO104" s="8">
        <v>0</v>
      </c>
      <c r="BP104" s="9">
        <f t="shared" si="53"/>
        <v>0</v>
      </c>
      <c r="BQ104" s="9">
        <f>AVERAGE(BP103:BP105)</f>
        <v>0</v>
      </c>
      <c r="BR104" s="11"/>
    </row>
    <row r="105" spans="2:70" x14ac:dyDescent="0.3">
      <c r="B105" s="6"/>
      <c r="C105" s="7">
        <v>100</v>
      </c>
      <c r="D105" s="8">
        <v>4</v>
      </c>
      <c r="E105" s="53">
        <f t="shared" si="47"/>
        <v>400000000</v>
      </c>
      <c r="F105" s="10"/>
      <c r="G105" s="11"/>
      <c r="K105" s="6"/>
      <c r="L105" s="7">
        <v>100</v>
      </c>
      <c r="M105" s="8">
        <v>1</v>
      </c>
      <c r="N105" s="53">
        <f t="shared" si="48"/>
        <v>100000000</v>
      </c>
      <c r="O105" s="10"/>
      <c r="P105" s="11"/>
      <c r="T105" s="6"/>
      <c r="U105" s="7">
        <v>100</v>
      </c>
      <c r="V105" s="8">
        <v>0</v>
      </c>
      <c r="W105" s="46">
        <f t="shared" si="46"/>
        <v>0</v>
      </c>
      <c r="X105" s="10"/>
      <c r="Y105" s="11"/>
      <c r="AC105" s="6"/>
      <c r="AD105" s="7">
        <v>100</v>
      </c>
      <c r="AE105" s="8">
        <v>11</v>
      </c>
      <c r="AF105" s="35">
        <f t="shared" si="49"/>
        <v>110000</v>
      </c>
      <c r="AG105" s="10"/>
      <c r="AH105" s="11"/>
      <c r="AL105" s="6"/>
      <c r="AM105" s="7">
        <v>100</v>
      </c>
      <c r="AN105" s="8">
        <v>2</v>
      </c>
      <c r="AO105" s="9">
        <f t="shared" si="50"/>
        <v>20000</v>
      </c>
      <c r="AP105" s="10"/>
      <c r="AQ105" s="11"/>
      <c r="AU105" s="6"/>
      <c r="AV105" s="7">
        <v>100</v>
      </c>
      <c r="AW105" s="8">
        <v>0</v>
      </c>
      <c r="AX105" s="9">
        <f t="shared" si="51"/>
        <v>0</v>
      </c>
      <c r="AY105" s="10"/>
      <c r="AZ105" s="11"/>
      <c r="BD105" s="6"/>
      <c r="BE105" s="7">
        <v>100</v>
      </c>
      <c r="BF105" s="8">
        <v>0</v>
      </c>
      <c r="BG105" s="9">
        <f t="shared" si="52"/>
        <v>0</v>
      </c>
      <c r="BH105" s="10"/>
      <c r="BI105" s="11"/>
      <c r="BM105" s="6"/>
      <c r="BN105" s="7">
        <v>100</v>
      </c>
      <c r="BO105" s="8">
        <v>0</v>
      </c>
      <c r="BP105" s="9">
        <f t="shared" si="53"/>
        <v>0</v>
      </c>
      <c r="BQ105" s="10"/>
      <c r="BR105" s="11"/>
    </row>
    <row r="106" spans="2:70" x14ac:dyDescent="0.3">
      <c r="B106" s="6"/>
      <c r="C106" s="7">
        <v>1000</v>
      </c>
      <c r="D106" s="8">
        <v>0</v>
      </c>
      <c r="E106" s="53">
        <f t="shared" si="47"/>
        <v>0</v>
      </c>
      <c r="F106" s="10"/>
      <c r="G106" s="11"/>
      <c r="K106" s="6"/>
      <c r="L106" s="7">
        <v>1000</v>
      </c>
      <c r="M106" s="8">
        <v>0</v>
      </c>
      <c r="N106" s="53">
        <f t="shared" si="48"/>
        <v>0</v>
      </c>
      <c r="O106" s="10"/>
      <c r="P106" s="11"/>
      <c r="T106" s="6"/>
      <c r="U106" s="7">
        <v>1000</v>
      </c>
      <c r="V106" s="8">
        <v>0</v>
      </c>
      <c r="W106" s="46">
        <f t="shared" si="46"/>
        <v>0</v>
      </c>
      <c r="X106" s="10"/>
      <c r="Y106" s="11"/>
      <c r="AC106" s="6"/>
      <c r="AD106" s="7">
        <v>1000</v>
      </c>
      <c r="AE106" s="8">
        <v>0</v>
      </c>
      <c r="AF106" s="9">
        <f t="shared" si="49"/>
        <v>0</v>
      </c>
      <c r="AG106" s="10"/>
      <c r="AH106" s="11"/>
      <c r="AL106" s="6"/>
      <c r="AM106" s="7">
        <v>1000</v>
      </c>
      <c r="AN106" s="8">
        <v>0</v>
      </c>
      <c r="AO106" s="9">
        <f t="shared" si="50"/>
        <v>0</v>
      </c>
      <c r="AP106" s="10"/>
      <c r="AQ106" s="11"/>
      <c r="AU106" s="6"/>
      <c r="AV106" s="7">
        <v>1000</v>
      </c>
      <c r="AW106" s="8">
        <v>0</v>
      </c>
      <c r="AX106" s="9">
        <f t="shared" si="51"/>
        <v>0</v>
      </c>
      <c r="AY106" s="10"/>
      <c r="AZ106" s="11"/>
      <c r="BD106" s="6"/>
      <c r="BE106" s="7">
        <v>1000</v>
      </c>
      <c r="BF106" s="8">
        <v>0</v>
      </c>
      <c r="BG106" s="9">
        <f t="shared" si="52"/>
        <v>0</v>
      </c>
      <c r="BH106" s="10"/>
      <c r="BI106" s="11"/>
      <c r="BM106" s="6"/>
      <c r="BN106" s="7">
        <v>1000</v>
      </c>
      <c r="BO106" s="8">
        <v>0</v>
      </c>
      <c r="BP106" s="9">
        <f t="shared" si="53"/>
        <v>0</v>
      </c>
      <c r="BQ106" s="10"/>
      <c r="BR106" s="11"/>
    </row>
    <row r="107" spans="2:70" x14ac:dyDescent="0.3">
      <c r="B107" s="6"/>
      <c r="C107" s="7">
        <v>1000</v>
      </c>
      <c r="D107" s="8">
        <v>0</v>
      </c>
      <c r="E107" s="53">
        <f t="shared" si="47"/>
        <v>0</v>
      </c>
      <c r="F107" s="9">
        <f>AVERAGE(E106:E108)</f>
        <v>0</v>
      </c>
      <c r="G107" s="11"/>
      <c r="K107" s="6"/>
      <c r="L107" s="7">
        <v>1000</v>
      </c>
      <c r="M107" s="8">
        <v>0</v>
      </c>
      <c r="N107" s="53">
        <f t="shared" si="48"/>
        <v>0</v>
      </c>
      <c r="O107" s="9">
        <f>AVERAGE(N106:N108)</f>
        <v>0</v>
      </c>
      <c r="P107" s="11"/>
      <c r="T107" s="6"/>
      <c r="U107" s="7">
        <v>1000</v>
      </c>
      <c r="V107" s="8">
        <v>0</v>
      </c>
      <c r="W107" s="46">
        <f t="shared" si="46"/>
        <v>0</v>
      </c>
      <c r="X107" s="9">
        <f>AVERAGE(W106:W108)</f>
        <v>0</v>
      </c>
      <c r="Y107" s="11"/>
      <c r="AC107" s="6"/>
      <c r="AD107" s="7">
        <v>1000</v>
      </c>
      <c r="AE107" s="8">
        <v>1</v>
      </c>
      <c r="AF107" s="9">
        <f t="shared" si="49"/>
        <v>100000</v>
      </c>
      <c r="AG107" s="9">
        <f>AVERAGE(AF106:AF108)</f>
        <v>133333.33333333334</v>
      </c>
      <c r="AH107" s="11"/>
      <c r="AL107" s="6"/>
      <c r="AM107" s="7">
        <v>1000</v>
      </c>
      <c r="AN107" s="8">
        <v>0</v>
      </c>
      <c r="AO107" s="9">
        <f t="shared" si="50"/>
        <v>0</v>
      </c>
      <c r="AP107" s="9">
        <f>AVERAGE(AO106:AO108)</f>
        <v>66666.666666666672</v>
      </c>
      <c r="AQ107" s="11"/>
      <c r="AU107" s="6"/>
      <c r="AV107" s="7">
        <v>1000</v>
      </c>
      <c r="AW107" s="8">
        <v>0</v>
      </c>
      <c r="AX107" s="9">
        <f t="shared" si="51"/>
        <v>0</v>
      </c>
      <c r="AY107" s="9">
        <f>AVERAGE(AX106:AX108)</f>
        <v>0</v>
      </c>
      <c r="AZ107" s="11"/>
      <c r="BD107" s="6"/>
      <c r="BE107" s="7">
        <v>1000</v>
      </c>
      <c r="BF107" s="8">
        <v>0</v>
      </c>
      <c r="BG107" s="9">
        <f t="shared" si="52"/>
        <v>0</v>
      </c>
      <c r="BH107" s="9">
        <f>AVERAGE(BG106:BG108)</f>
        <v>0</v>
      </c>
      <c r="BI107" s="11"/>
      <c r="BM107" s="6"/>
      <c r="BN107" s="7">
        <v>1000</v>
      </c>
      <c r="BO107" s="8">
        <v>0</v>
      </c>
      <c r="BP107" s="9">
        <f t="shared" si="53"/>
        <v>0</v>
      </c>
      <c r="BQ107" s="9">
        <f>AVERAGE(BP106:BP108)</f>
        <v>0</v>
      </c>
      <c r="BR107" s="11"/>
    </row>
    <row r="108" spans="2:70" x14ac:dyDescent="0.3">
      <c r="B108" s="6"/>
      <c r="C108" s="7">
        <v>1000</v>
      </c>
      <c r="D108" s="8">
        <v>0</v>
      </c>
      <c r="E108" s="53">
        <f t="shared" si="47"/>
        <v>0</v>
      </c>
      <c r="F108" s="10"/>
      <c r="G108" s="11"/>
      <c r="K108" s="6"/>
      <c r="L108" s="7">
        <v>1000</v>
      </c>
      <c r="M108" s="8">
        <v>0</v>
      </c>
      <c r="N108" s="53">
        <f t="shared" si="48"/>
        <v>0</v>
      </c>
      <c r="O108" s="10"/>
      <c r="P108" s="11"/>
      <c r="T108" s="6"/>
      <c r="U108" s="7">
        <v>1000</v>
      </c>
      <c r="V108" s="8">
        <v>0</v>
      </c>
      <c r="W108" s="46">
        <f t="shared" si="46"/>
        <v>0</v>
      </c>
      <c r="X108" s="10"/>
      <c r="Y108" s="11"/>
      <c r="AC108" s="6"/>
      <c r="AD108" s="7">
        <v>1000</v>
      </c>
      <c r="AE108" s="8">
        <v>3</v>
      </c>
      <c r="AF108" s="9">
        <f t="shared" si="49"/>
        <v>300000</v>
      </c>
      <c r="AG108" s="10"/>
      <c r="AH108" s="11"/>
      <c r="AL108" s="6"/>
      <c r="AM108" s="7">
        <v>1000</v>
      </c>
      <c r="AN108" s="8">
        <v>2</v>
      </c>
      <c r="AO108" s="9">
        <f t="shared" si="50"/>
        <v>200000</v>
      </c>
      <c r="AP108" s="10"/>
      <c r="AQ108" s="11"/>
      <c r="AU108" s="6"/>
      <c r="AV108" s="7">
        <v>1000</v>
      </c>
      <c r="AW108" s="8">
        <v>0</v>
      </c>
      <c r="AX108" s="9">
        <f t="shared" si="51"/>
        <v>0</v>
      </c>
      <c r="AY108" s="10"/>
      <c r="AZ108" s="11"/>
      <c r="BD108" s="6"/>
      <c r="BE108" s="7">
        <v>1000</v>
      </c>
      <c r="BF108" s="8">
        <v>0</v>
      </c>
      <c r="BG108" s="9">
        <f t="shared" si="52"/>
        <v>0</v>
      </c>
      <c r="BH108" s="10"/>
      <c r="BI108" s="11"/>
      <c r="BM108" s="6"/>
      <c r="BN108" s="7">
        <v>1000</v>
      </c>
      <c r="BO108" s="8">
        <v>0</v>
      </c>
      <c r="BP108" s="9">
        <f t="shared" si="53"/>
        <v>0</v>
      </c>
      <c r="BQ108" s="10"/>
      <c r="BR108" s="11"/>
    </row>
    <row r="109" spans="2:70" x14ac:dyDescent="0.3">
      <c r="B109" s="6"/>
      <c r="C109" s="7">
        <v>10000</v>
      </c>
      <c r="D109" s="8">
        <v>0</v>
      </c>
      <c r="E109" s="53">
        <f t="shared" si="47"/>
        <v>0</v>
      </c>
      <c r="F109" s="10"/>
      <c r="G109" s="11"/>
      <c r="K109" s="6"/>
      <c r="L109" s="7">
        <v>10000</v>
      </c>
      <c r="M109" s="8">
        <v>0</v>
      </c>
      <c r="N109" s="53">
        <f t="shared" si="48"/>
        <v>0</v>
      </c>
      <c r="O109" s="10"/>
      <c r="P109" s="11"/>
      <c r="T109" s="6"/>
      <c r="U109" s="7">
        <v>10000</v>
      </c>
      <c r="V109" s="8">
        <v>0</v>
      </c>
      <c r="W109" s="46">
        <f t="shared" si="46"/>
        <v>0</v>
      </c>
      <c r="X109" s="10"/>
      <c r="Y109" s="11"/>
      <c r="AC109" s="6"/>
      <c r="AD109" s="7">
        <v>10000</v>
      </c>
      <c r="AE109" s="8">
        <v>0</v>
      </c>
      <c r="AF109" s="9">
        <f t="shared" si="49"/>
        <v>0</v>
      </c>
      <c r="AG109" s="10"/>
      <c r="AH109" s="11"/>
      <c r="AL109" s="6"/>
      <c r="AM109" s="7">
        <v>10000</v>
      </c>
      <c r="AN109" s="8">
        <v>0</v>
      </c>
      <c r="AO109" s="9">
        <f t="shared" si="50"/>
        <v>0</v>
      </c>
      <c r="AP109" s="10"/>
      <c r="AQ109" s="11"/>
      <c r="AU109" s="6"/>
      <c r="AV109" s="7">
        <v>10000</v>
      </c>
      <c r="AW109" s="8">
        <v>0</v>
      </c>
      <c r="AX109" s="9">
        <f t="shared" si="51"/>
        <v>0</v>
      </c>
      <c r="AY109" s="10"/>
      <c r="AZ109" s="11"/>
      <c r="BD109" s="6"/>
      <c r="BE109" s="7">
        <v>10000</v>
      </c>
      <c r="BF109" s="8">
        <v>0</v>
      </c>
      <c r="BG109" s="9">
        <f t="shared" si="52"/>
        <v>0</v>
      </c>
      <c r="BH109" s="10"/>
      <c r="BI109" s="11"/>
      <c r="BM109" s="6"/>
      <c r="BN109" s="7">
        <v>10000</v>
      </c>
      <c r="BO109" s="8">
        <v>0</v>
      </c>
      <c r="BP109" s="9">
        <f t="shared" si="53"/>
        <v>0</v>
      </c>
      <c r="BQ109" s="10"/>
      <c r="BR109" s="11"/>
    </row>
    <row r="110" spans="2:70" x14ac:dyDescent="0.3">
      <c r="B110" s="6"/>
      <c r="C110" s="7">
        <v>10000</v>
      </c>
      <c r="D110" s="8">
        <v>0</v>
      </c>
      <c r="E110" s="53">
        <f t="shared" si="47"/>
        <v>0</v>
      </c>
      <c r="F110" s="9">
        <f>AVERAGE(E109:E111)</f>
        <v>0</v>
      </c>
      <c r="G110" s="11"/>
      <c r="K110" s="6"/>
      <c r="L110" s="7">
        <v>10000</v>
      </c>
      <c r="M110" s="8">
        <v>0</v>
      </c>
      <c r="N110" s="53">
        <f t="shared" si="48"/>
        <v>0</v>
      </c>
      <c r="O110" s="9">
        <f>AVERAGE(N109:N111)</f>
        <v>0</v>
      </c>
      <c r="P110" s="11"/>
      <c r="T110" s="6"/>
      <c r="U110" s="7">
        <v>10000</v>
      </c>
      <c r="V110" s="8">
        <v>0</v>
      </c>
      <c r="W110" s="46">
        <f t="shared" si="46"/>
        <v>0</v>
      </c>
      <c r="X110" s="9">
        <f>AVERAGE(W109:W111)</f>
        <v>0</v>
      </c>
      <c r="Y110" s="11"/>
      <c r="AC110" s="6"/>
      <c r="AD110" s="7">
        <v>10000</v>
      </c>
      <c r="AE110" s="8">
        <v>0</v>
      </c>
      <c r="AF110" s="9">
        <f t="shared" si="49"/>
        <v>0</v>
      </c>
      <c r="AG110" s="9">
        <f>AVERAGE(AF109:AF111)</f>
        <v>0</v>
      </c>
      <c r="AH110" s="11"/>
      <c r="AL110" s="6"/>
      <c r="AM110" s="7">
        <v>10000</v>
      </c>
      <c r="AN110" s="8">
        <v>0</v>
      </c>
      <c r="AO110" s="9">
        <f t="shared" si="50"/>
        <v>0</v>
      </c>
      <c r="AP110" s="9">
        <f>AVERAGE(AO109:AO111)</f>
        <v>0</v>
      </c>
      <c r="AQ110" s="11"/>
      <c r="AU110" s="6"/>
      <c r="AV110" s="7">
        <v>10000</v>
      </c>
      <c r="AW110" s="8">
        <v>0</v>
      </c>
      <c r="AX110" s="9">
        <f t="shared" si="51"/>
        <v>0</v>
      </c>
      <c r="AY110" s="9">
        <f>AVERAGE(AX109:AX111)</f>
        <v>0</v>
      </c>
      <c r="AZ110" s="11"/>
      <c r="BD110" s="6"/>
      <c r="BE110" s="7">
        <v>10000</v>
      </c>
      <c r="BF110" s="8">
        <v>0</v>
      </c>
      <c r="BG110" s="9">
        <f t="shared" si="52"/>
        <v>0</v>
      </c>
      <c r="BH110" s="9">
        <f>AVERAGE(BG109:BG111)</f>
        <v>0</v>
      </c>
      <c r="BI110" s="11"/>
      <c r="BM110" s="6"/>
      <c r="BN110" s="7">
        <v>10000</v>
      </c>
      <c r="BO110" s="8">
        <v>0</v>
      </c>
      <c r="BP110" s="9">
        <f t="shared" si="53"/>
        <v>0</v>
      </c>
      <c r="BQ110" s="9">
        <f>AVERAGE(BP109:BP111)</f>
        <v>0</v>
      </c>
      <c r="BR110" s="11"/>
    </row>
    <row r="111" spans="2:70" x14ac:dyDescent="0.3">
      <c r="B111" s="6"/>
      <c r="C111" s="7">
        <v>10000</v>
      </c>
      <c r="D111" s="8">
        <v>0</v>
      </c>
      <c r="E111" s="53">
        <f t="shared" si="47"/>
        <v>0</v>
      </c>
      <c r="F111" s="10"/>
      <c r="G111" s="11"/>
      <c r="K111" s="6"/>
      <c r="L111" s="7">
        <v>10000</v>
      </c>
      <c r="M111" s="8">
        <v>0</v>
      </c>
      <c r="N111" s="53">
        <f t="shared" si="48"/>
        <v>0</v>
      </c>
      <c r="O111" s="10"/>
      <c r="P111" s="11"/>
      <c r="T111" s="6"/>
      <c r="U111" s="7">
        <v>10000</v>
      </c>
      <c r="V111" s="8">
        <v>0</v>
      </c>
      <c r="W111" s="46">
        <f t="shared" si="46"/>
        <v>0</v>
      </c>
      <c r="X111" s="10"/>
      <c r="Y111" s="11"/>
      <c r="AC111" s="6"/>
      <c r="AD111" s="7">
        <v>10000</v>
      </c>
      <c r="AE111" s="8">
        <v>0</v>
      </c>
      <c r="AF111" s="9">
        <f t="shared" si="49"/>
        <v>0</v>
      </c>
      <c r="AG111" s="10"/>
      <c r="AH111" s="11"/>
      <c r="AL111" s="6"/>
      <c r="AM111" s="7">
        <v>10000</v>
      </c>
      <c r="AN111" s="8">
        <v>0</v>
      </c>
      <c r="AO111" s="9">
        <f t="shared" si="50"/>
        <v>0</v>
      </c>
      <c r="AP111" s="10"/>
      <c r="AQ111" s="11"/>
      <c r="AU111" s="6"/>
      <c r="AV111" s="7">
        <v>10000</v>
      </c>
      <c r="AW111" s="8">
        <v>0</v>
      </c>
      <c r="AX111" s="9">
        <f t="shared" si="51"/>
        <v>0</v>
      </c>
      <c r="AY111" s="10"/>
      <c r="AZ111" s="11"/>
      <c r="BD111" s="6"/>
      <c r="BE111" s="7">
        <v>10000</v>
      </c>
      <c r="BF111" s="8">
        <v>0</v>
      </c>
      <c r="BG111" s="9">
        <f t="shared" si="52"/>
        <v>0</v>
      </c>
      <c r="BH111" s="10"/>
      <c r="BI111" s="11"/>
      <c r="BM111" s="6"/>
      <c r="BN111" s="7">
        <v>10000</v>
      </c>
      <c r="BO111" s="8">
        <v>0</v>
      </c>
      <c r="BP111" s="9">
        <f t="shared" si="53"/>
        <v>0</v>
      </c>
      <c r="BQ111" s="10"/>
      <c r="BR111" s="11"/>
    </row>
    <row r="112" spans="2:70" x14ac:dyDescent="0.3">
      <c r="B112" s="6"/>
      <c r="C112" s="7">
        <v>100000</v>
      </c>
      <c r="D112" s="8">
        <v>0</v>
      </c>
      <c r="E112" s="53">
        <f t="shared" si="47"/>
        <v>0</v>
      </c>
      <c r="F112" s="10"/>
      <c r="G112" s="11"/>
      <c r="K112" s="6"/>
      <c r="L112" s="7">
        <v>100000</v>
      </c>
      <c r="M112" s="8">
        <v>0</v>
      </c>
      <c r="N112" s="53">
        <f t="shared" si="48"/>
        <v>0</v>
      </c>
      <c r="O112" s="10"/>
      <c r="P112" s="11"/>
      <c r="T112" s="6"/>
      <c r="U112" s="7">
        <v>100000</v>
      </c>
      <c r="V112" s="8">
        <v>0</v>
      </c>
      <c r="W112" s="46">
        <f t="shared" si="46"/>
        <v>0</v>
      </c>
      <c r="X112" s="10"/>
      <c r="Y112" s="11"/>
      <c r="AC112" s="6"/>
      <c r="AD112" s="7">
        <v>100000</v>
      </c>
      <c r="AE112" s="8">
        <v>0</v>
      </c>
      <c r="AF112" s="9">
        <f t="shared" si="49"/>
        <v>0</v>
      </c>
      <c r="AG112" s="10"/>
      <c r="AH112" s="11"/>
      <c r="AL112" s="6"/>
      <c r="AM112" s="7">
        <v>100000</v>
      </c>
      <c r="AN112" s="8">
        <v>0</v>
      </c>
      <c r="AO112" s="9">
        <f t="shared" si="50"/>
        <v>0</v>
      </c>
      <c r="AP112" s="10"/>
      <c r="AQ112" s="11"/>
      <c r="AU112" s="6"/>
      <c r="AV112" s="7">
        <v>100000</v>
      </c>
      <c r="AW112" s="8">
        <v>0</v>
      </c>
      <c r="AX112" s="9">
        <f t="shared" si="51"/>
        <v>0</v>
      </c>
      <c r="AY112" s="10"/>
      <c r="AZ112" s="11"/>
      <c r="BD112" s="6"/>
      <c r="BE112" s="7">
        <v>100000</v>
      </c>
      <c r="BF112" s="8">
        <v>0</v>
      </c>
      <c r="BG112" s="9">
        <f t="shared" si="52"/>
        <v>0</v>
      </c>
      <c r="BH112" s="10"/>
      <c r="BI112" s="11"/>
      <c r="BM112" s="6"/>
      <c r="BN112" s="7">
        <v>100000</v>
      </c>
      <c r="BO112" s="8">
        <v>0</v>
      </c>
      <c r="BP112" s="9">
        <f t="shared" si="53"/>
        <v>0</v>
      </c>
      <c r="BQ112" s="10"/>
      <c r="BR112" s="11"/>
    </row>
    <row r="113" spans="2:70" x14ac:dyDescent="0.3">
      <c r="B113" s="6"/>
      <c r="C113" s="7">
        <v>100000</v>
      </c>
      <c r="D113" s="8">
        <v>0</v>
      </c>
      <c r="E113" s="53">
        <f t="shared" si="47"/>
        <v>0</v>
      </c>
      <c r="F113" s="9">
        <f>AVERAGE(E112:E114)</f>
        <v>0</v>
      </c>
      <c r="G113" s="11"/>
      <c r="K113" s="6"/>
      <c r="L113" s="7">
        <v>100000</v>
      </c>
      <c r="M113" s="8">
        <v>0</v>
      </c>
      <c r="N113" s="53">
        <f t="shared" si="48"/>
        <v>0</v>
      </c>
      <c r="O113" s="9">
        <f>AVERAGE(N112:N114)</f>
        <v>0</v>
      </c>
      <c r="P113" s="11"/>
      <c r="T113" s="6"/>
      <c r="U113" s="7">
        <v>100000</v>
      </c>
      <c r="V113" s="8">
        <v>0</v>
      </c>
      <c r="W113" s="46">
        <f t="shared" si="46"/>
        <v>0</v>
      </c>
      <c r="X113" s="9">
        <f>AVERAGE(W112:W114)</f>
        <v>0</v>
      </c>
      <c r="Y113" s="11"/>
      <c r="AC113" s="6"/>
      <c r="AD113" s="7">
        <v>100000</v>
      </c>
      <c r="AE113" s="8">
        <v>0</v>
      </c>
      <c r="AF113" s="9">
        <f t="shared" si="49"/>
        <v>0</v>
      </c>
      <c r="AG113" s="9">
        <f>AVERAGE(AF112:AF114)</f>
        <v>0</v>
      </c>
      <c r="AH113" s="11"/>
      <c r="AL113" s="6"/>
      <c r="AM113" s="7">
        <v>100000</v>
      </c>
      <c r="AN113" s="8">
        <v>0</v>
      </c>
      <c r="AO113" s="9">
        <f t="shared" si="50"/>
        <v>0</v>
      </c>
      <c r="AP113" s="9">
        <f>AVERAGE(AO112:AO114)</f>
        <v>0</v>
      </c>
      <c r="AQ113" s="11"/>
      <c r="AU113" s="6"/>
      <c r="AV113" s="7">
        <v>100000</v>
      </c>
      <c r="AW113" s="8">
        <v>0</v>
      </c>
      <c r="AX113" s="9">
        <f t="shared" si="51"/>
        <v>0</v>
      </c>
      <c r="AY113" s="9">
        <f>AVERAGE(AX112:AX114)</f>
        <v>0</v>
      </c>
      <c r="AZ113" s="11"/>
      <c r="BD113" s="6"/>
      <c r="BE113" s="7">
        <v>100000</v>
      </c>
      <c r="BF113" s="8">
        <v>0</v>
      </c>
      <c r="BG113" s="9">
        <f t="shared" si="52"/>
        <v>0</v>
      </c>
      <c r="BH113" s="9">
        <f>AVERAGE(BG112:BG114)</f>
        <v>0</v>
      </c>
      <c r="BI113" s="11"/>
      <c r="BM113" s="6"/>
      <c r="BN113" s="7">
        <v>100000</v>
      </c>
      <c r="BO113" s="8">
        <v>0</v>
      </c>
      <c r="BP113" s="9">
        <f t="shared" si="53"/>
        <v>0</v>
      </c>
      <c r="BQ113" s="9">
        <f>AVERAGE(BP112:BP114)</f>
        <v>0</v>
      </c>
      <c r="BR113" s="11"/>
    </row>
    <row r="114" spans="2:70" ht="15" thickBot="1" x14ac:dyDescent="0.35">
      <c r="B114" s="6"/>
      <c r="C114" s="7">
        <v>100000</v>
      </c>
      <c r="D114" s="8">
        <v>0</v>
      </c>
      <c r="E114" s="53">
        <f t="shared" si="47"/>
        <v>0</v>
      </c>
      <c r="F114" s="10"/>
      <c r="G114" s="11"/>
      <c r="K114" s="6"/>
      <c r="L114" s="7">
        <v>100000</v>
      </c>
      <c r="M114" s="8">
        <v>0</v>
      </c>
      <c r="N114" s="53">
        <f t="shared" si="48"/>
        <v>0</v>
      </c>
      <c r="O114" s="10"/>
      <c r="P114" s="11"/>
      <c r="T114" s="6"/>
      <c r="U114" s="7">
        <v>100000</v>
      </c>
      <c r="V114" s="8">
        <v>0</v>
      </c>
      <c r="W114" s="47">
        <f t="shared" si="46"/>
        <v>0</v>
      </c>
      <c r="X114" s="10"/>
      <c r="Y114" s="11"/>
      <c r="AC114" s="6"/>
      <c r="AD114" s="7">
        <v>100000</v>
      </c>
      <c r="AE114" s="8">
        <v>0</v>
      </c>
      <c r="AF114" s="24">
        <f t="shared" si="49"/>
        <v>0</v>
      </c>
      <c r="AG114" s="10"/>
      <c r="AH114" s="11"/>
      <c r="AL114" s="6"/>
      <c r="AM114" s="7">
        <v>100000</v>
      </c>
      <c r="AN114" s="8">
        <v>0</v>
      </c>
      <c r="AO114" s="24">
        <f t="shared" si="50"/>
        <v>0</v>
      </c>
      <c r="AP114" s="10"/>
      <c r="AQ114" s="11"/>
      <c r="AU114" s="6"/>
      <c r="AV114" s="7">
        <v>100000</v>
      </c>
      <c r="AW114" s="8">
        <v>0</v>
      </c>
      <c r="AX114" s="24">
        <f t="shared" si="51"/>
        <v>0</v>
      </c>
      <c r="AY114" s="10"/>
      <c r="AZ114" s="11"/>
      <c r="BD114" s="6"/>
      <c r="BE114" s="7">
        <v>100000</v>
      </c>
      <c r="BF114" s="8">
        <v>0</v>
      </c>
      <c r="BG114" s="24">
        <f t="shared" si="52"/>
        <v>0</v>
      </c>
      <c r="BH114" s="10"/>
      <c r="BI114" s="11"/>
      <c r="BM114" s="6"/>
      <c r="BN114" s="7">
        <v>100000</v>
      </c>
      <c r="BO114" s="8">
        <v>0</v>
      </c>
      <c r="BP114" s="24">
        <f t="shared" si="53"/>
        <v>0</v>
      </c>
      <c r="BQ114" s="10"/>
      <c r="BR114" s="11"/>
    </row>
    <row r="115" spans="2:70" ht="15" thickTop="1" x14ac:dyDescent="0.3">
      <c r="B115" s="13">
        <v>8</v>
      </c>
      <c r="C115" s="21">
        <v>1</v>
      </c>
      <c r="D115" s="14" t="s">
        <v>0</v>
      </c>
      <c r="E115" s="52" t="e">
        <f>C115*100*D115*10000</f>
        <v>#VALUE!</v>
      </c>
      <c r="F115" s="15"/>
      <c r="G115" s="42"/>
      <c r="K115" s="13">
        <v>8</v>
      </c>
      <c r="L115" s="21">
        <v>1</v>
      </c>
      <c r="M115" s="14" t="s">
        <v>0</v>
      </c>
      <c r="N115" s="52" t="e">
        <f>L115*100*M115*10000</f>
        <v>#VALUE!</v>
      </c>
      <c r="O115" s="15"/>
      <c r="P115" s="42"/>
      <c r="T115" s="13">
        <v>8</v>
      </c>
      <c r="U115" s="21">
        <v>1</v>
      </c>
      <c r="V115" s="14" t="s">
        <v>0</v>
      </c>
      <c r="W115" s="44" t="e">
        <f>U115*100*V115*100</f>
        <v>#VALUE!</v>
      </c>
      <c r="X115" s="15"/>
      <c r="Y115" s="42"/>
      <c r="AC115" s="13">
        <v>8</v>
      </c>
      <c r="AD115" s="21">
        <v>1</v>
      </c>
      <c r="AE115" s="14" t="s">
        <v>0</v>
      </c>
      <c r="AF115" s="22" t="e">
        <f>AD115*100*AE115</f>
        <v>#VALUE!</v>
      </c>
      <c r="AG115" s="15"/>
      <c r="AH115" s="42"/>
      <c r="AL115" s="13">
        <v>8</v>
      </c>
      <c r="AM115" s="21">
        <v>1</v>
      </c>
      <c r="AN115" s="14" t="s">
        <v>0</v>
      </c>
      <c r="AO115" s="22" t="e">
        <f>AM115*100*AN115</f>
        <v>#VALUE!</v>
      </c>
      <c r="AP115" s="15"/>
      <c r="AQ115" s="42"/>
      <c r="AU115" s="13">
        <v>8</v>
      </c>
      <c r="AV115" s="21">
        <v>1</v>
      </c>
      <c r="AW115" s="14" t="s">
        <v>0</v>
      </c>
      <c r="AX115" s="22" t="e">
        <f>AV115*100*AW115</f>
        <v>#VALUE!</v>
      </c>
      <c r="AY115" s="15"/>
      <c r="AZ115" s="42"/>
      <c r="BD115" s="13">
        <v>8</v>
      </c>
      <c r="BE115" s="21">
        <v>1</v>
      </c>
      <c r="BF115" s="14">
        <v>3</v>
      </c>
      <c r="BG115" s="22">
        <f>BE115*100*BF115</f>
        <v>300</v>
      </c>
      <c r="BH115" s="15"/>
      <c r="BI115" s="42"/>
      <c r="BM115" s="13">
        <v>8</v>
      </c>
      <c r="BN115" s="21">
        <v>1</v>
      </c>
      <c r="BO115" s="14">
        <v>1</v>
      </c>
      <c r="BP115" s="22">
        <f>BN115*100*BO115</f>
        <v>100</v>
      </c>
      <c r="BQ115" s="15"/>
      <c r="BR115" s="42"/>
    </row>
    <row r="116" spans="2:70" x14ac:dyDescent="0.3">
      <c r="B116" s="6"/>
      <c r="C116" s="7">
        <v>1</v>
      </c>
      <c r="D116" s="8" t="s">
        <v>0</v>
      </c>
      <c r="E116" s="53" t="e">
        <f>C116*100*D116*10000</f>
        <v>#VALUE!</v>
      </c>
      <c r="F116" s="9" t="e">
        <f>AVERAGE(E115:E117)</f>
        <v>#VALUE!</v>
      </c>
      <c r="G116" s="11"/>
      <c r="K116" s="6"/>
      <c r="L116" s="7">
        <v>1</v>
      </c>
      <c r="M116" s="8" t="s">
        <v>0</v>
      </c>
      <c r="N116" s="53" t="e">
        <f>L116*100*M116*10000</f>
        <v>#VALUE!</v>
      </c>
      <c r="O116" s="9" t="e">
        <f>AVERAGE(N115:N117)</f>
        <v>#VALUE!</v>
      </c>
      <c r="P116" s="11"/>
      <c r="T116" s="6"/>
      <c r="U116" s="7">
        <v>1</v>
      </c>
      <c r="V116" s="8" t="s">
        <v>0</v>
      </c>
      <c r="W116" s="46" t="e">
        <f t="shared" ref="W116:W132" si="54">U116*100*V116*100</f>
        <v>#VALUE!</v>
      </c>
      <c r="X116" s="9" t="e">
        <f>AVERAGE(W115:W117)</f>
        <v>#VALUE!</v>
      </c>
      <c r="Y116" s="11"/>
      <c r="AC116" s="6"/>
      <c r="AD116" s="7">
        <v>1</v>
      </c>
      <c r="AE116" s="8" t="s">
        <v>0</v>
      </c>
      <c r="AF116" s="35" t="e">
        <f>AD116*100*AE116</f>
        <v>#VALUE!</v>
      </c>
      <c r="AG116" s="9" t="e">
        <f>AVERAGE(AF115:AF117)</f>
        <v>#VALUE!</v>
      </c>
      <c r="AH116" s="11"/>
      <c r="AL116" s="6"/>
      <c r="AM116" s="7">
        <v>1</v>
      </c>
      <c r="AN116" s="8" t="s">
        <v>0</v>
      </c>
      <c r="AO116" s="9" t="e">
        <f>AM116*100*AN116</f>
        <v>#VALUE!</v>
      </c>
      <c r="AP116" s="9" t="e">
        <f>AVERAGE(AO115:AO117)</f>
        <v>#VALUE!</v>
      </c>
      <c r="AQ116" s="11"/>
      <c r="AU116" s="6"/>
      <c r="AV116" s="7">
        <v>1</v>
      </c>
      <c r="AW116" s="8" t="s">
        <v>0</v>
      </c>
      <c r="AX116" s="35" t="e">
        <f>AV116*100*AW116</f>
        <v>#VALUE!</v>
      </c>
      <c r="AY116" s="9" t="e">
        <f>AVERAGE(AX115:AX117)</f>
        <v>#VALUE!</v>
      </c>
      <c r="AZ116" s="11"/>
      <c r="BD116" s="6"/>
      <c r="BE116" s="7">
        <v>1</v>
      </c>
      <c r="BF116" s="8">
        <v>0</v>
      </c>
      <c r="BG116" s="35">
        <f>BE116*100*BF116</f>
        <v>0</v>
      </c>
      <c r="BH116" s="9">
        <f>AVERAGE(BG115:BG117)</f>
        <v>200</v>
      </c>
      <c r="BI116" s="11"/>
      <c r="BM116" s="6"/>
      <c r="BN116" s="7">
        <v>1</v>
      </c>
      <c r="BO116" s="8">
        <v>1</v>
      </c>
      <c r="BP116" s="35">
        <f>BN116*100*BO116</f>
        <v>100</v>
      </c>
      <c r="BQ116" s="9">
        <f>AVERAGE(BP115:BP117)</f>
        <v>66.666666666666671</v>
      </c>
      <c r="BR116" s="11"/>
    </row>
    <row r="117" spans="2:70" x14ac:dyDescent="0.3">
      <c r="B117" s="6"/>
      <c r="C117" s="7">
        <v>1</v>
      </c>
      <c r="D117" s="8" t="s">
        <v>0</v>
      </c>
      <c r="E117" s="53" t="e">
        <f t="shared" ref="E117:E132" si="55">C117*100*D117*10000</f>
        <v>#VALUE!</v>
      </c>
      <c r="F117" s="10"/>
      <c r="G117" s="11"/>
      <c r="K117" s="6"/>
      <c r="L117" s="7">
        <v>1</v>
      </c>
      <c r="M117" s="8" t="s">
        <v>0</v>
      </c>
      <c r="N117" s="53" t="e">
        <f t="shared" ref="N117:N132" si="56">L117*100*M117*10000</f>
        <v>#VALUE!</v>
      </c>
      <c r="O117" s="10"/>
      <c r="P117" s="11"/>
      <c r="T117" s="6"/>
      <c r="U117" s="7">
        <v>1</v>
      </c>
      <c r="V117" s="8" t="s">
        <v>0</v>
      </c>
      <c r="W117" s="46" t="e">
        <f t="shared" si="54"/>
        <v>#VALUE!</v>
      </c>
      <c r="X117" s="10"/>
      <c r="Y117" s="11"/>
      <c r="AC117" s="6"/>
      <c r="AD117" s="7">
        <v>1</v>
      </c>
      <c r="AE117" s="8" t="s">
        <v>0</v>
      </c>
      <c r="AF117" s="35" t="e">
        <f t="shared" ref="AF117:AF132" si="57">AD117*100*AE117</f>
        <v>#VALUE!</v>
      </c>
      <c r="AG117" s="10"/>
      <c r="AH117" s="11"/>
      <c r="AL117" s="6"/>
      <c r="AM117" s="7">
        <v>1</v>
      </c>
      <c r="AN117" s="8" t="s">
        <v>0</v>
      </c>
      <c r="AO117" s="9" t="e">
        <f t="shared" ref="AO117:AO132" si="58">AM117*100*AN117</f>
        <v>#VALUE!</v>
      </c>
      <c r="AP117" s="10"/>
      <c r="AQ117" s="11"/>
      <c r="AU117" s="6"/>
      <c r="AV117" s="7">
        <v>1</v>
      </c>
      <c r="AW117" s="8" t="s">
        <v>0</v>
      </c>
      <c r="AX117" s="9" t="e">
        <f t="shared" ref="AX117:AX132" si="59">AV117*100*AW117</f>
        <v>#VALUE!</v>
      </c>
      <c r="AY117" s="10"/>
      <c r="AZ117" s="11"/>
      <c r="BD117" s="6"/>
      <c r="BE117" s="7">
        <v>1</v>
      </c>
      <c r="BF117" s="8">
        <v>3</v>
      </c>
      <c r="BG117" s="9">
        <f t="shared" ref="BG117:BG132" si="60">BE117*100*BF117</f>
        <v>300</v>
      </c>
      <c r="BH117" s="10"/>
      <c r="BI117" s="11"/>
      <c r="BM117" s="6"/>
      <c r="BN117" s="7">
        <v>1</v>
      </c>
      <c r="BO117" s="8">
        <v>0</v>
      </c>
      <c r="BP117" s="9">
        <f t="shared" ref="BP117:BP132" si="61">BN117*100*BO117</f>
        <v>0</v>
      </c>
      <c r="BQ117" s="10"/>
      <c r="BR117" s="11"/>
    </row>
    <row r="118" spans="2:70" x14ac:dyDescent="0.3">
      <c r="B118" s="6"/>
      <c r="C118" s="7">
        <v>10</v>
      </c>
      <c r="D118" s="8" t="s">
        <v>0</v>
      </c>
      <c r="E118" s="53" t="e">
        <f t="shared" si="55"/>
        <v>#VALUE!</v>
      </c>
      <c r="F118" s="10"/>
      <c r="G118" s="11"/>
      <c r="K118" s="6"/>
      <c r="L118" s="7">
        <v>10</v>
      </c>
      <c r="M118" s="8">
        <v>6</v>
      </c>
      <c r="N118" s="53">
        <f t="shared" si="56"/>
        <v>60000000</v>
      </c>
      <c r="O118" s="10"/>
      <c r="P118" s="11"/>
      <c r="T118" s="6"/>
      <c r="U118" s="7">
        <v>10</v>
      </c>
      <c r="V118" s="8">
        <v>3</v>
      </c>
      <c r="W118" s="46">
        <f t="shared" si="54"/>
        <v>300000</v>
      </c>
      <c r="X118" s="10"/>
      <c r="Y118" s="11"/>
      <c r="AC118" s="6"/>
      <c r="AD118" s="7">
        <v>10</v>
      </c>
      <c r="AE118" s="8" t="s">
        <v>0</v>
      </c>
      <c r="AF118" s="35" t="e">
        <f t="shared" si="57"/>
        <v>#VALUE!</v>
      </c>
      <c r="AG118" s="10"/>
      <c r="AH118" s="11"/>
      <c r="AL118" s="6"/>
      <c r="AM118" s="7">
        <v>10</v>
      </c>
      <c r="AN118" s="8" t="s">
        <v>0</v>
      </c>
      <c r="AO118" s="9" t="e">
        <f t="shared" si="58"/>
        <v>#VALUE!</v>
      </c>
      <c r="AP118" s="10"/>
      <c r="AQ118" s="11"/>
      <c r="AU118" s="6"/>
      <c r="AV118" s="7">
        <v>10</v>
      </c>
      <c r="AW118" s="8">
        <v>2</v>
      </c>
      <c r="AX118" s="9">
        <f t="shared" si="59"/>
        <v>2000</v>
      </c>
      <c r="AY118" s="10"/>
      <c r="AZ118" s="11"/>
      <c r="BD118" s="6"/>
      <c r="BE118" s="7">
        <v>10</v>
      </c>
      <c r="BF118" s="8">
        <v>0</v>
      </c>
      <c r="BG118" s="9">
        <f t="shared" si="60"/>
        <v>0</v>
      </c>
      <c r="BH118" s="10"/>
      <c r="BI118" s="11"/>
      <c r="BM118" s="6"/>
      <c r="BN118" s="7">
        <v>10</v>
      </c>
      <c r="BO118" s="8">
        <v>0</v>
      </c>
      <c r="BP118" s="9">
        <f t="shared" si="61"/>
        <v>0</v>
      </c>
      <c r="BQ118" s="10"/>
      <c r="BR118" s="11"/>
    </row>
    <row r="119" spans="2:70" x14ac:dyDescent="0.3">
      <c r="B119" s="6"/>
      <c r="C119" s="7">
        <v>10</v>
      </c>
      <c r="D119" s="8" t="s">
        <v>0</v>
      </c>
      <c r="E119" s="53" t="e">
        <f t="shared" si="55"/>
        <v>#VALUE!</v>
      </c>
      <c r="F119" s="9" t="e">
        <f>AVERAGE(E118:E120)</f>
        <v>#VALUE!</v>
      </c>
      <c r="G119" s="11"/>
      <c r="K119" s="6"/>
      <c r="L119" s="7">
        <v>10</v>
      </c>
      <c r="M119" s="8">
        <v>7</v>
      </c>
      <c r="N119" s="53">
        <f t="shared" si="56"/>
        <v>70000000</v>
      </c>
      <c r="O119" s="9">
        <f>AVERAGE(N118:N120)</f>
        <v>63333333.333333336</v>
      </c>
      <c r="P119" s="11"/>
      <c r="T119" s="6"/>
      <c r="U119" s="7">
        <v>10</v>
      </c>
      <c r="V119" s="8">
        <v>2</v>
      </c>
      <c r="W119" s="46">
        <f t="shared" si="54"/>
        <v>200000</v>
      </c>
      <c r="X119" s="9">
        <f>AVERAGE(W118:W120)</f>
        <v>266666.66666666669</v>
      </c>
      <c r="Y119" s="11"/>
      <c r="AC119" s="6"/>
      <c r="AD119" s="7">
        <v>10</v>
      </c>
      <c r="AE119" s="8" t="s">
        <v>0</v>
      </c>
      <c r="AF119" s="35" t="e">
        <f t="shared" si="57"/>
        <v>#VALUE!</v>
      </c>
      <c r="AG119" s="9" t="e">
        <f>AVERAGE(AF118:AF120)</f>
        <v>#VALUE!</v>
      </c>
      <c r="AH119" s="11"/>
      <c r="AL119" s="6"/>
      <c r="AM119" s="7">
        <v>10</v>
      </c>
      <c r="AN119" s="8" t="s">
        <v>0</v>
      </c>
      <c r="AO119" s="9" t="e">
        <f t="shared" si="58"/>
        <v>#VALUE!</v>
      </c>
      <c r="AP119" s="9" t="e">
        <f>AVERAGE(AO118:AO120)</f>
        <v>#VALUE!</v>
      </c>
      <c r="AQ119" s="11"/>
      <c r="AU119" s="6"/>
      <c r="AV119" s="7">
        <v>10</v>
      </c>
      <c r="AW119" s="8">
        <v>2</v>
      </c>
      <c r="AX119" s="9">
        <f t="shared" si="59"/>
        <v>2000</v>
      </c>
      <c r="AY119" s="9">
        <f>AVERAGE(AX118:AX120)</f>
        <v>2666.6666666666665</v>
      </c>
      <c r="AZ119" s="11"/>
      <c r="BD119" s="6"/>
      <c r="BE119" s="7">
        <v>10</v>
      </c>
      <c r="BF119" s="8">
        <v>0</v>
      </c>
      <c r="BG119" s="9">
        <f t="shared" si="60"/>
        <v>0</v>
      </c>
      <c r="BH119" s="9">
        <f>AVERAGE(BG118:BG120)</f>
        <v>0</v>
      </c>
      <c r="BI119" s="11"/>
      <c r="BM119" s="6"/>
      <c r="BN119" s="7">
        <v>10</v>
      </c>
      <c r="BO119" s="8">
        <v>0</v>
      </c>
      <c r="BP119" s="9">
        <f t="shared" si="61"/>
        <v>0</v>
      </c>
      <c r="BQ119" s="9">
        <f>AVERAGE(BP118:BP120)</f>
        <v>0</v>
      </c>
      <c r="BR119" s="11"/>
    </row>
    <row r="120" spans="2:70" x14ac:dyDescent="0.3">
      <c r="B120" s="6"/>
      <c r="C120" s="7">
        <v>10</v>
      </c>
      <c r="D120" s="8" t="s">
        <v>0</v>
      </c>
      <c r="E120" s="53" t="e">
        <f t="shared" si="55"/>
        <v>#VALUE!</v>
      </c>
      <c r="F120" s="10"/>
      <c r="G120" s="11"/>
      <c r="K120" s="6"/>
      <c r="L120" s="7">
        <v>10</v>
      </c>
      <c r="M120" s="8">
        <v>6</v>
      </c>
      <c r="N120" s="53">
        <f t="shared" si="56"/>
        <v>60000000</v>
      </c>
      <c r="O120" s="10"/>
      <c r="P120" s="11"/>
      <c r="T120" s="6"/>
      <c r="U120" s="7">
        <v>10</v>
      </c>
      <c r="V120" s="8">
        <v>3</v>
      </c>
      <c r="W120" s="46">
        <f t="shared" si="54"/>
        <v>300000</v>
      </c>
      <c r="X120" s="10"/>
      <c r="Y120" s="11"/>
      <c r="AC120" s="6"/>
      <c r="AD120" s="7">
        <v>10</v>
      </c>
      <c r="AE120" s="8" t="s">
        <v>0</v>
      </c>
      <c r="AF120" s="35" t="e">
        <f t="shared" si="57"/>
        <v>#VALUE!</v>
      </c>
      <c r="AG120" s="10"/>
      <c r="AH120" s="11"/>
      <c r="AL120" s="6"/>
      <c r="AM120" s="7">
        <v>10</v>
      </c>
      <c r="AN120" s="8" t="s">
        <v>0</v>
      </c>
      <c r="AO120" s="9" t="e">
        <f t="shared" si="58"/>
        <v>#VALUE!</v>
      </c>
      <c r="AP120" s="10"/>
      <c r="AQ120" s="11"/>
      <c r="AU120" s="6"/>
      <c r="AV120" s="7">
        <v>10</v>
      </c>
      <c r="AW120" s="8">
        <v>4</v>
      </c>
      <c r="AX120" s="9">
        <f t="shared" si="59"/>
        <v>4000</v>
      </c>
      <c r="AY120" s="10"/>
      <c r="AZ120" s="11"/>
      <c r="BD120" s="6"/>
      <c r="BE120" s="7">
        <v>10</v>
      </c>
      <c r="BF120" s="8">
        <v>0</v>
      </c>
      <c r="BG120" s="9">
        <f t="shared" si="60"/>
        <v>0</v>
      </c>
      <c r="BH120" s="10"/>
      <c r="BI120" s="11"/>
      <c r="BM120" s="6"/>
      <c r="BN120" s="7">
        <v>10</v>
      </c>
      <c r="BO120" s="8">
        <v>0</v>
      </c>
      <c r="BP120" s="9">
        <f t="shared" si="61"/>
        <v>0</v>
      </c>
      <c r="BQ120" s="10"/>
      <c r="BR120" s="11"/>
    </row>
    <row r="121" spans="2:70" x14ac:dyDescent="0.3">
      <c r="B121" s="6"/>
      <c r="C121" s="7">
        <v>100</v>
      </c>
      <c r="D121" s="8">
        <v>4</v>
      </c>
      <c r="E121" s="53">
        <f t="shared" si="55"/>
        <v>400000000</v>
      </c>
      <c r="F121" s="10"/>
      <c r="G121" s="11"/>
      <c r="K121" s="6"/>
      <c r="L121" s="7">
        <v>100</v>
      </c>
      <c r="M121" s="8">
        <v>3</v>
      </c>
      <c r="N121" s="53">
        <f t="shared" si="56"/>
        <v>300000000</v>
      </c>
      <c r="O121" s="10"/>
      <c r="P121" s="11"/>
      <c r="T121" s="6"/>
      <c r="U121" s="7">
        <v>100</v>
      </c>
      <c r="V121" s="8">
        <v>0</v>
      </c>
      <c r="W121" s="46">
        <f t="shared" si="54"/>
        <v>0</v>
      </c>
      <c r="X121" s="10"/>
      <c r="Y121" s="11"/>
      <c r="AC121" s="6"/>
      <c r="AD121" s="7">
        <v>100</v>
      </c>
      <c r="AE121" s="8">
        <v>12</v>
      </c>
      <c r="AF121" s="35">
        <f t="shared" si="57"/>
        <v>120000</v>
      </c>
      <c r="AG121" s="10"/>
      <c r="AH121" s="11"/>
      <c r="AL121" s="6"/>
      <c r="AM121" s="7">
        <v>100</v>
      </c>
      <c r="AN121" s="8">
        <v>1</v>
      </c>
      <c r="AO121" s="9">
        <f t="shared" si="58"/>
        <v>10000</v>
      </c>
      <c r="AP121" s="10"/>
      <c r="AQ121" s="11"/>
      <c r="AU121" s="6"/>
      <c r="AV121" s="7">
        <v>100</v>
      </c>
      <c r="AW121" s="8">
        <v>0</v>
      </c>
      <c r="AX121" s="9">
        <f t="shared" si="59"/>
        <v>0</v>
      </c>
      <c r="AY121" s="10"/>
      <c r="AZ121" s="11"/>
      <c r="BD121" s="6"/>
      <c r="BE121" s="7">
        <v>100</v>
      </c>
      <c r="BF121" s="8">
        <v>0</v>
      </c>
      <c r="BG121" s="9">
        <f t="shared" si="60"/>
        <v>0</v>
      </c>
      <c r="BH121" s="10"/>
      <c r="BI121" s="11"/>
      <c r="BM121" s="6"/>
      <c r="BN121" s="7">
        <v>100</v>
      </c>
      <c r="BO121" s="8">
        <v>0</v>
      </c>
      <c r="BP121" s="9">
        <f t="shared" si="61"/>
        <v>0</v>
      </c>
      <c r="BQ121" s="10"/>
      <c r="BR121" s="11"/>
    </row>
    <row r="122" spans="2:70" x14ac:dyDescent="0.3">
      <c r="B122" s="6"/>
      <c r="C122" s="7">
        <v>100</v>
      </c>
      <c r="D122" s="8">
        <v>16</v>
      </c>
      <c r="E122" s="53">
        <f t="shared" si="55"/>
        <v>1600000000</v>
      </c>
      <c r="F122" s="9">
        <f>AVERAGE(E121:E123)</f>
        <v>933333333.33333337</v>
      </c>
      <c r="G122" s="11"/>
      <c r="K122" s="6"/>
      <c r="L122" s="7">
        <v>100</v>
      </c>
      <c r="M122" s="8">
        <v>1</v>
      </c>
      <c r="N122" s="53">
        <f t="shared" si="56"/>
        <v>100000000</v>
      </c>
      <c r="O122" s="9">
        <f>AVERAGE(N121:N123)</f>
        <v>166666666.66666666</v>
      </c>
      <c r="P122" s="11"/>
      <c r="T122" s="6"/>
      <c r="U122" s="7">
        <v>100</v>
      </c>
      <c r="V122" s="8">
        <v>0</v>
      </c>
      <c r="W122" s="46">
        <f t="shared" si="54"/>
        <v>0</v>
      </c>
      <c r="X122" s="9">
        <f>AVERAGE(W121:W123)</f>
        <v>333333.33333333331</v>
      </c>
      <c r="Y122" s="11"/>
      <c r="AC122" s="6"/>
      <c r="AD122" s="7">
        <v>100</v>
      </c>
      <c r="AE122" s="8">
        <v>7</v>
      </c>
      <c r="AF122" s="35">
        <f t="shared" si="57"/>
        <v>70000</v>
      </c>
      <c r="AG122" s="9">
        <f>AVERAGE(AF121:AF123)</f>
        <v>86666.666666666672</v>
      </c>
      <c r="AH122" s="11"/>
      <c r="AL122" s="6"/>
      <c r="AM122" s="7">
        <v>100</v>
      </c>
      <c r="AN122" s="8">
        <v>3</v>
      </c>
      <c r="AO122" s="9">
        <f t="shared" si="58"/>
        <v>30000</v>
      </c>
      <c r="AP122" s="9">
        <f>AVERAGE(AO121:AO123)</f>
        <v>23333.333333333332</v>
      </c>
      <c r="AQ122" s="11"/>
      <c r="AU122" s="6"/>
      <c r="AV122" s="7">
        <v>100</v>
      </c>
      <c r="AW122" s="8">
        <v>0</v>
      </c>
      <c r="AX122" s="9">
        <f t="shared" si="59"/>
        <v>0</v>
      </c>
      <c r="AY122" s="9">
        <f>AVERAGE(AX121:AX123)</f>
        <v>0</v>
      </c>
      <c r="AZ122" s="11"/>
      <c r="BD122" s="6"/>
      <c r="BE122" s="7">
        <v>100</v>
      </c>
      <c r="BF122" s="8">
        <v>0</v>
      </c>
      <c r="BG122" s="9">
        <f t="shared" si="60"/>
        <v>0</v>
      </c>
      <c r="BH122" s="9">
        <f>AVERAGE(BG121:BG123)</f>
        <v>0</v>
      </c>
      <c r="BI122" s="11"/>
      <c r="BM122" s="6"/>
      <c r="BN122" s="7">
        <v>100</v>
      </c>
      <c r="BO122" s="8">
        <v>0</v>
      </c>
      <c r="BP122" s="9">
        <f t="shared" si="61"/>
        <v>0</v>
      </c>
      <c r="BQ122" s="9">
        <f>AVERAGE(BP121:BP123)</f>
        <v>0</v>
      </c>
      <c r="BR122" s="11"/>
    </row>
    <row r="123" spans="2:70" x14ac:dyDescent="0.3">
      <c r="B123" s="6"/>
      <c r="C123" s="7">
        <v>100</v>
      </c>
      <c r="D123" s="8">
        <v>8</v>
      </c>
      <c r="E123" s="53">
        <f t="shared" si="55"/>
        <v>800000000</v>
      </c>
      <c r="F123" s="10"/>
      <c r="G123" s="11"/>
      <c r="K123" s="6"/>
      <c r="L123" s="7">
        <v>100</v>
      </c>
      <c r="M123" s="8">
        <v>1</v>
      </c>
      <c r="N123" s="53">
        <f t="shared" si="56"/>
        <v>100000000</v>
      </c>
      <c r="O123" s="10"/>
      <c r="P123" s="11"/>
      <c r="T123" s="6"/>
      <c r="U123" s="7">
        <v>100</v>
      </c>
      <c r="V123" s="8">
        <v>1</v>
      </c>
      <c r="W123" s="46">
        <f t="shared" si="54"/>
        <v>1000000</v>
      </c>
      <c r="X123" s="10"/>
      <c r="Y123" s="11"/>
      <c r="AC123" s="6"/>
      <c r="AD123" s="7">
        <v>100</v>
      </c>
      <c r="AE123" s="8">
        <v>7</v>
      </c>
      <c r="AF123" s="35">
        <f t="shared" si="57"/>
        <v>70000</v>
      </c>
      <c r="AG123" s="10"/>
      <c r="AH123" s="11"/>
      <c r="AL123" s="6"/>
      <c r="AM123" s="7">
        <v>100</v>
      </c>
      <c r="AN123" s="8">
        <v>3</v>
      </c>
      <c r="AO123" s="9">
        <f t="shared" si="58"/>
        <v>30000</v>
      </c>
      <c r="AP123" s="10"/>
      <c r="AQ123" s="11"/>
      <c r="AU123" s="6"/>
      <c r="AV123" s="7">
        <v>100</v>
      </c>
      <c r="AW123" s="8">
        <v>0</v>
      </c>
      <c r="AX123" s="9">
        <f t="shared" si="59"/>
        <v>0</v>
      </c>
      <c r="AY123" s="10"/>
      <c r="AZ123" s="11"/>
      <c r="BD123" s="6"/>
      <c r="BE123" s="7">
        <v>100</v>
      </c>
      <c r="BF123" s="8">
        <v>0</v>
      </c>
      <c r="BG123" s="9">
        <f t="shared" si="60"/>
        <v>0</v>
      </c>
      <c r="BH123" s="10"/>
      <c r="BI123" s="11"/>
      <c r="BM123" s="6"/>
      <c r="BN123" s="7">
        <v>100</v>
      </c>
      <c r="BO123" s="8">
        <v>0</v>
      </c>
      <c r="BP123" s="9">
        <f t="shared" si="61"/>
        <v>0</v>
      </c>
      <c r="BQ123" s="10"/>
      <c r="BR123" s="11"/>
    </row>
    <row r="124" spans="2:70" x14ac:dyDescent="0.3">
      <c r="B124" s="6"/>
      <c r="C124" s="7">
        <v>1000</v>
      </c>
      <c r="D124" s="8">
        <v>0</v>
      </c>
      <c r="E124" s="53">
        <f t="shared" si="55"/>
        <v>0</v>
      </c>
      <c r="F124" s="10"/>
      <c r="G124" s="11"/>
      <c r="K124" s="6"/>
      <c r="L124" s="7">
        <v>1000</v>
      </c>
      <c r="M124" s="8">
        <v>0</v>
      </c>
      <c r="N124" s="53">
        <f t="shared" si="56"/>
        <v>0</v>
      </c>
      <c r="O124" s="10"/>
      <c r="P124" s="11"/>
      <c r="T124" s="6"/>
      <c r="U124" s="7">
        <v>1000</v>
      </c>
      <c r="V124" s="8">
        <v>0</v>
      </c>
      <c r="W124" s="46">
        <f t="shared" si="54"/>
        <v>0</v>
      </c>
      <c r="X124" s="10"/>
      <c r="Y124" s="11"/>
      <c r="AC124" s="6"/>
      <c r="AD124" s="7">
        <v>1000</v>
      </c>
      <c r="AE124" s="8">
        <v>1</v>
      </c>
      <c r="AF124" s="9">
        <f t="shared" si="57"/>
        <v>100000</v>
      </c>
      <c r="AG124" s="10"/>
      <c r="AH124" s="11"/>
      <c r="AL124" s="6"/>
      <c r="AM124" s="7">
        <v>1000</v>
      </c>
      <c r="AN124" s="8">
        <v>0</v>
      </c>
      <c r="AO124" s="9">
        <f t="shared" si="58"/>
        <v>0</v>
      </c>
      <c r="AP124" s="10"/>
      <c r="AQ124" s="11"/>
      <c r="AU124" s="6"/>
      <c r="AV124" s="7">
        <v>1000</v>
      </c>
      <c r="AW124" s="8">
        <v>0</v>
      </c>
      <c r="AX124" s="9">
        <f t="shared" si="59"/>
        <v>0</v>
      </c>
      <c r="AY124" s="10"/>
      <c r="AZ124" s="11"/>
      <c r="BD124" s="6"/>
      <c r="BE124" s="7">
        <v>1000</v>
      </c>
      <c r="BF124" s="8">
        <v>0</v>
      </c>
      <c r="BG124" s="9">
        <f t="shared" si="60"/>
        <v>0</v>
      </c>
      <c r="BH124" s="10"/>
      <c r="BI124" s="11"/>
      <c r="BM124" s="6"/>
      <c r="BN124" s="7">
        <v>1000</v>
      </c>
      <c r="BO124" s="8">
        <v>0</v>
      </c>
      <c r="BP124" s="9">
        <f t="shared" si="61"/>
        <v>0</v>
      </c>
      <c r="BQ124" s="10"/>
      <c r="BR124" s="11"/>
    </row>
    <row r="125" spans="2:70" x14ac:dyDescent="0.3">
      <c r="B125" s="6"/>
      <c r="C125" s="7">
        <v>1000</v>
      </c>
      <c r="D125" s="8">
        <v>0</v>
      </c>
      <c r="E125" s="53">
        <f t="shared" si="55"/>
        <v>0</v>
      </c>
      <c r="F125" s="9">
        <f>AVERAGE(E124:E126)</f>
        <v>333333333.33333331</v>
      </c>
      <c r="G125" s="11"/>
      <c r="K125" s="6"/>
      <c r="L125" s="7">
        <v>1000</v>
      </c>
      <c r="M125" s="8">
        <v>0</v>
      </c>
      <c r="N125" s="53">
        <f t="shared" si="56"/>
        <v>0</v>
      </c>
      <c r="O125" s="9">
        <f>AVERAGE(N124:N126)</f>
        <v>0</v>
      </c>
      <c r="P125" s="11"/>
      <c r="T125" s="6"/>
      <c r="U125" s="7">
        <v>1000</v>
      </c>
      <c r="V125" s="8">
        <v>0</v>
      </c>
      <c r="W125" s="46">
        <f t="shared" si="54"/>
        <v>0</v>
      </c>
      <c r="X125" s="9">
        <f>AVERAGE(W124:W126)</f>
        <v>0</v>
      </c>
      <c r="Y125" s="11"/>
      <c r="AC125" s="6"/>
      <c r="AD125" s="7">
        <v>1000</v>
      </c>
      <c r="AE125" s="8">
        <v>1</v>
      </c>
      <c r="AF125" s="9">
        <f t="shared" si="57"/>
        <v>100000</v>
      </c>
      <c r="AG125" s="9">
        <f>AVERAGE(AF124:AF126)</f>
        <v>100000</v>
      </c>
      <c r="AH125" s="11"/>
      <c r="AL125" s="6"/>
      <c r="AM125" s="7">
        <v>1000</v>
      </c>
      <c r="AN125" s="8">
        <v>0</v>
      </c>
      <c r="AO125" s="9">
        <f t="shared" si="58"/>
        <v>0</v>
      </c>
      <c r="AP125" s="9">
        <f>AVERAGE(AO124:AO126)</f>
        <v>33333.333333333336</v>
      </c>
      <c r="AQ125" s="11"/>
      <c r="AU125" s="6"/>
      <c r="AV125" s="7">
        <v>1000</v>
      </c>
      <c r="AW125" s="8">
        <v>0</v>
      </c>
      <c r="AX125" s="9">
        <f t="shared" si="59"/>
        <v>0</v>
      </c>
      <c r="AY125" s="9">
        <f>AVERAGE(AX124:AX126)</f>
        <v>0</v>
      </c>
      <c r="AZ125" s="11"/>
      <c r="BD125" s="6"/>
      <c r="BE125" s="7">
        <v>1000</v>
      </c>
      <c r="BF125" s="8">
        <v>0</v>
      </c>
      <c r="BG125" s="9">
        <f t="shared" si="60"/>
        <v>0</v>
      </c>
      <c r="BH125" s="9">
        <f>AVERAGE(BG124:BG126)</f>
        <v>0</v>
      </c>
      <c r="BI125" s="11"/>
      <c r="BM125" s="6"/>
      <c r="BN125" s="7">
        <v>1000</v>
      </c>
      <c r="BO125" s="8">
        <v>0</v>
      </c>
      <c r="BP125" s="9">
        <f t="shared" si="61"/>
        <v>0</v>
      </c>
      <c r="BQ125" s="9">
        <f>AVERAGE(BP124:BP126)</f>
        <v>0</v>
      </c>
      <c r="BR125" s="11"/>
    </row>
    <row r="126" spans="2:70" x14ac:dyDescent="0.3">
      <c r="B126" s="6"/>
      <c r="C126" s="7">
        <v>1000</v>
      </c>
      <c r="D126" s="8">
        <v>1</v>
      </c>
      <c r="E126" s="53">
        <f t="shared" si="55"/>
        <v>1000000000</v>
      </c>
      <c r="F126" s="10"/>
      <c r="G126" s="11"/>
      <c r="K126" s="6"/>
      <c r="L126" s="7">
        <v>1000</v>
      </c>
      <c r="M126" s="8">
        <v>0</v>
      </c>
      <c r="N126" s="53">
        <f t="shared" si="56"/>
        <v>0</v>
      </c>
      <c r="O126" s="10"/>
      <c r="P126" s="11"/>
      <c r="T126" s="6"/>
      <c r="U126" s="7">
        <v>1000</v>
      </c>
      <c r="V126" s="8">
        <v>0</v>
      </c>
      <c r="W126" s="46">
        <f t="shared" si="54"/>
        <v>0</v>
      </c>
      <c r="X126" s="10"/>
      <c r="Y126" s="11"/>
      <c r="AC126" s="6"/>
      <c r="AD126" s="7">
        <v>1000</v>
      </c>
      <c r="AE126" s="8">
        <v>1</v>
      </c>
      <c r="AF126" s="9">
        <f t="shared" si="57"/>
        <v>100000</v>
      </c>
      <c r="AG126" s="10"/>
      <c r="AH126" s="11"/>
      <c r="AL126" s="6"/>
      <c r="AM126" s="7">
        <v>1000</v>
      </c>
      <c r="AN126" s="8">
        <v>1</v>
      </c>
      <c r="AO126" s="9">
        <f t="shared" si="58"/>
        <v>100000</v>
      </c>
      <c r="AP126" s="10"/>
      <c r="AQ126" s="11"/>
      <c r="AU126" s="6"/>
      <c r="AV126" s="7">
        <v>1000</v>
      </c>
      <c r="AW126" s="8">
        <v>0</v>
      </c>
      <c r="AX126" s="9">
        <f t="shared" si="59"/>
        <v>0</v>
      </c>
      <c r="AY126" s="10"/>
      <c r="AZ126" s="11"/>
      <c r="BD126" s="6"/>
      <c r="BE126" s="7">
        <v>1000</v>
      </c>
      <c r="BF126" s="8">
        <v>0</v>
      </c>
      <c r="BG126" s="9">
        <f t="shared" si="60"/>
        <v>0</v>
      </c>
      <c r="BH126" s="10"/>
      <c r="BI126" s="11"/>
      <c r="BM126" s="6"/>
      <c r="BN126" s="7">
        <v>1000</v>
      </c>
      <c r="BO126" s="8">
        <v>0</v>
      </c>
      <c r="BP126" s="9">
        <f t="shared" si="61"/>
        <v>0</v>
      </c>
      <c r="BQ126" s="10"/>
      <c r="BR126" s="11"/>
    </row>
    <row r="127" spans="2:70" x14ac:dyDescent="0.3">
      <c r="B127" s="6"/>
      <c r="C127" s="7">
        <v>10000</v>
      </c>
      <c r="D127" s="8">
        <v>0</v>
      </c>
      <c r="E127" s="53">
        <f t="shared" si="55"/>
        <v>0</v>
      </c>
      <c r="F127" s="10"/>
      <c r="G127" s="11"/>
      <c r="K127" s="6"/>
      <c r="L127" s="7">
        <v>10000</v>
      </c>
      <c r="M127" s="8">
        <v>0</v>
      </c>
      <c r="N127" s="53">
        <f t="shared" si="56"/>
        <v>0</v>
      </c>
      <c r="O127" s="10"/>
      <c r="P127" s="11"/>
      <c r="T127" s="6"/>
      <c r="U127" s="7">
        <v>10000</v>
      </c>
      <c r="V127" s="8">
        <v>0</v>
      </c>
      <c r="W127" s="46">
        <f t="shared" si="54"/>
        <v>0</v>
      </c>
      <c r="X127" s="10"/>
      <c r="Y127" s="11"/>
      <c r="AC127" s="6"/>
      <c r="AD127" s="7">
        <v>10000</v>
      </c>
      <c r="AE127" s="8">
        <v>1</v>
      </c>
      <c r="AF127" s="9">
        <f t="shared" si="57"/>
        <v>1000000</v>
      </c>
      <c r="AG127" s="10"/>
      <c r="AH127" s="11"/>
      <c r="AL127" s="6"/>
      <c r="AM127" s="7">
        <v>10000</v>
      </c>
      <c r="AN127" s="8">
        <v>0</v>
      </c>
      <c r="AO127" s="9">
        <f t="shared" si="58"/>
        <v>0</v>
      </c>
      <c r="AP127" s="10"/>
      <c r="AQ127" s="11"/>
      <c r="AU127" s="6"/>
      <c r="AV127" s="7">
        <v>10000</v>
      </c>
      <c r="AW127" s="8">
        <v>0</v>
      </c>
      <c r="AX127" s="9">
        <f t="shared" si="59"/>
        <v>0</v>
      </c>
      <c r="AY127" s="10"/>
      <c r="AZ127" s="11"/>
      <c r="BD127" s="6"/>
      <c r="BE127" s="7">
        <v>10000</v>
      </c>
      <c r="BF127" s="8">
        <v>0</v>
      </c>
      <c r="BG127" s="9">
        <f t="shared" si="60"/>
        <v>0</v>
      </c>
      <c r="BH127" s="10"/>
      <c r="BI127" s="11"/>
      <c r="BM127" s="6"/>
      <c r="BN127" s="7">
        <v>10000</v>
      </c>
      <c r="BO127" s="8">
        <v>0</v>
      </c>
      <c r="BP127" s="9">
        <f t="shared" si="61"/>
        <v>0</v>
      </c>
      <c r="BQ127" s="10"/>
      <c r="BR127" s="11"/>
    </row>
    <row r="128" spans="2:70" x14ac:dyDescent="0.3">
      <c r="B128" s="6"/>
      <c r="C128" s="7">
        <v>10000</v>
      </c>
      <c r="D128" s="8">
        <v>0</v>
      </c>
      <c r="E128" s="53">
        <f t="shared" si="55"/>
        <v>0</v>
      </c>
      <c r="F128" s="9">
        <f>AVERAGE(E127:E129)</f>
        <v>0</v>
      </c>
      <c r="G128" s="11"/>
      <c r="K128" s="6"/>
      <c r="L128" s="7">
        <v>10000</v>
      </c>
      <c r="M128" s="8">
        <v>0</v>
      </c>
      <c r="N128" s="53">
        <f t="shared" si="56"/>
        <v>0</v>
      </c>
      <c r="O128" s="9">
        <f>AVERAGE(N127:N129)</f>
        <v>0</v>
      </c>
      <c r="P128" s="11"/>
      <c r="T128" s="6"/>
      <c r="U128" s="7">
        <v>10000</v>
      </c>
      <c r="V128" s="8">
        <v>0</v>
      </c>
      <c r="W128" s="46">
        <f t="shared" si="54"/>
        <v>0</v>
      </c>
      <c r="X128" s="9">
        <f>AVERAGE(W127:W129)</f>
        <v>0</v>
      </c>
      <c r="Y128" s="11"/>
      <c r="AC128" s="6"/>
      <c r="AD128" s="7">
        <v>10000</v>
      </c>
      <c r="AE128" s="8">
        <v>1</v>
      </c>
      <c r="AF128" s="9">
        <f t="shared" si="57"/>
        <v>1000000</v>
      </c>
      <c r="AG128" s="9">
        <f>AVERAGE(AF127:AF129)</f>
        <v>666666.66666666663</v>
      </c>
      <c r="AH128" s="11"/>
      <c r="AL128" s="6"/>
      <c r="AM128" s="7">
        <v>10000</v>
      </c>
      <c r="AN128" s="8">
        <v>0</v>
      </c>
      <c r="AO128" s="9">
        <f t="shared" si="58"/>
        <v>0</v>
      </c>
      <c r="AP128" s="9">
        <f>AVERAGE(AO127:AO129)</f>
        <v>0</v>
      </c>
      <c r="AQ128" s="11"/>
      <c r="AU128" s="6"/>
      <c r="AV128" s="7">
        <v>10000</v>
      </c>
      <c r="AW128" s="8">
        <v>0</v>
      </c>
      <c r="AX128" s="9">
        <f t="shared" si="59"/>
        <v>0</v>
      </c>
      <c r="AY128" s="9">
        <f>AVERAGE(AX127:AX129)</f>
        <v>0</v>
      </c>
      <c r="AZ128" s="11"/>
      <c r="BD128" s="6"/>
      <c r="BE128" s="7">
        <v>10000</v>
      </c>
      <c r="BF128" s="8">
        <v>0</v>
      </c>
      <c r="BG128" s="9">
        <f t="shared" si="60"/>
        <v>0</v>
      </c>
      <c r="BH128" s="9">
        <f>AVERAGE(BG127:BG129)</f>
        <v>0</v>
      </c>
      <c r="BI128" s="11"/>
      <c r="BM128" s="6"/>
      <c r="BN128" s="7">
        <v>10000</v>
      </c>
      <c r="BO128" s="8">
        <v>0</v>
      </c>
      <c r="BP128" s="9">
        <f t="shared" si="61"/>
        <v>0</v>
      </c>
      <c r="BQ128" s="9">
        <f>AVERAGE(BP127:BP129)</f>
        <v>0</v>
      </c>
      <c r="BR128" s="11"/>
    </row>
    <row r="129" spans="2:70" x14ac:dyDescent="0.3">
      <c r="B129" s="6"/>
      <c r="C129" s="7">
        <v>10000</v>
      </c>
      <c r="D129" s="8">
        <v>0</v>
      </c>
      <c r="E129" s="53">
        <f t="shared" si="55"/>
        <v>0</v>
      </c>
      <c r="F129" s="10"/>
      <c r="G129" s="11"/>
      <c r="K129" s="6"/>
      <c r="L129" s="7">
        <v>10000</v>
      </c>
      <c r="M129" s="8">
        <v>0</v>
      </c>
      <c r="N129" s="53">
        <f t="shared" si="56"/>
        <v>0</v>
      </c>
      <c r="O129" s="10"/>
      <c r="P129" s="11"/>
      <c r="T129" s="6"/>
      <c r="U129" s="7">
        <v>10000</v>
      </c>
      <c r="V129" s="8">
        <v>0</v>
      </c>
      <c r="W129" s="46">
        <f t="shared" si="54"/>
        <v>0</v>
      </c>
      <c r="X129" s="10"/>
      <c r="Y129" s="11"/>
      <c r="AC129" s="6"/>
      <c r="AD129" s="7">
        <v>10000</v>
      </c>
      <c r="AE129" s="8">
        <v>0</v>
      </c>
      <c r="AF129" s="9">
        <f t="shared" si="57"/>
        <v>0</v>
      </c>
      <c r="AG129" s="10"/>
      <c r="AH129" s="11"/>
      <c r="AL129" s="6"/>
      <c r="AM129" s="7">
        <v>10000</v>
      </c>
      <c r="AN129" s="8">
        <v>0</v>
      </c>
      <c r="AO129" s="9">
        <f t="shared" si="58"/>
        <v>0</v>
      </c>
      <c r="AP129" s="10"/>
      <c r="AQ129" s="11"/>
      <c r="AU129" s="6"/>
      <c r="AV129" s="7">
        <v>10000</v>
      </c>
      <c r="AW129" s="8">
        <v>0</v>
      </c>
      <c r="AX129" s="9">
        <f t="shared" si="59"/>
        <v>0</v>
      </c>
      <c r="AY129" s="10"/>
      <c r="AZ129" s="11"/>
      <c r="BD129" s="6"/>
      <c r="BE129" s="7">
        <v>10000</v>
      </c>
      <c r="BF129" s="8">
        <v>0</v>
      </c>
      <c r="BG129" s="9">
        <f t="shared" si="60"/>
        <v>0</v>
      </c>
      <c r="BH129" s="10"/>
      <c r="BI129" s="11"/>
      <c r="BM129" s="6"/>
      <c r="BN129" s="7">
        <v>10000</v>
      </c>
      <c r="BO129" s="8">
        <v>0</v>
      </c>
      <c r="BP129" s="9">
        <f t="shared" si="61"/>
        <v>0</v>
      </c>
      <c r="BQ129" s="10"/>
      <c r="BR129" s="11"/>
    </row>
    <row r="130" spans="2:70" x14ac:dyDescent="0.3">
      <c r="B130" s="6"/>
      <c r="C130" s="7">
        <v>100000</v>
      </c>
      <c r="D130" s="8">
        <v>0</v>
      </c>
      <c r="E130" s="53">
        <f t="shared" si="55"/>
        <v>0</v>
      </c>
      <c r="F130" s="10"/>
      <c r="G130" s="11"/>
      <c r="K130" s="6"/>
      <c r="L130" s="7">
        <v>100000</v>
      </c>
      <c r="M130" s="8">
        <v>0</v>
      </c>
      <c r="N130" s="53">
        <f t="shared" si="56"/>
        <v>0</v>
      </c>
      <c r="O130" s="10"/>
      <c r="P130" s="11"/>
      <c r="T130" s="6"/>
      <c r="U130" s="7">
        <v>100000</v>
      </c>
      <c r="V130" s="8">
        <v>0</v>
      </c>
      <c r="W130" s="46">
        <f t="shared" si="54"/>
        <v>0</v>
      </c>
      <c r="X130" s="10"/>
      <c r="Y130" s="11"/>
      <c r="AC130" s="6"/>
      <c r="AD130" s="7">
        <v>100000</v>
      </c>
      <c r="AE130" s="8">
        <v>0</v>
      </c>
      <c r="AF130" s="9">
        <f t="shared" si="57"/>
        <v>0</v>
      </c>
      <c r="AG130" s="10"/>
      <c r="AH130" s="11"/>
      <c r="AL130" s="6"/>
      <c r="AM130" s="7">
        <v>100000</v>
      </c>
      <c r="AN130" s="8">
        <v>0</v>
      </c>
      <c r="AO130" s="9">
        <f t="shared" si="58"/>
        <v>0</v>
      </c>
      <c r="AP130" s="10"/>
      <c r="AQ130" s="11"/>
      <c r="AU130" s="6"/>
      <c r="AV130" s="7">
        <v>100000</v>
      </c>
      <c r="AW130" s="8">
        <v>0</v>
      </c>
      <c r="AX130" s="9">
        <f t="shared" si="59"/>
        <v>0</v>
      </c>
      <c r="AY130" s="10"/>
      <c r="AZ130" s="11"/>
      <c r="BD130" s="6"/>
      <c r="BE130" s="7">
        <v>100000</v>
      </c>
      <c r="BF130" s="8">
        <v>0</v>
      </c>
      <c r="BG130" s="9">
        <f t="shared" si="60"/>
        <v>0</v>
      </c>
      <c r="BH130" s="10"/>
      <c r="BI130" s="11"/>
      <c r="BM130" s="6"/>
      <c r="BN130" s="7">
        <v>100000</v>
      </c>
      <c r="BO130" s="8">
        <v>0</v>
      </c>
      <c r="BP130" s="9">
        <f t="shared" si="61"/>
        <v>0</v>
      </c>
      <c r="BQ130" s="10"/>
      <c r="BR130" s="11"/>
    </row>
    <row r="131" spans="2:70" x14ac:dyDescent="0.3">
      <c r="B131" s="6"/>
      <c r="C131" s="7">
        <v>100000</v>
      </c>
      <c r="D131" s="8">
        <v>0</v>
      </c>
      <c r="E131" s="53">
        <f t="shared" si="55"/>
        <v>0</v>
      </c>
      <c r="F131" s="9">
        <f>AVERAGE(E130:E132)</f>
        <v>0</v>
      </c>
      <c r="G131" s="11"/>
      <c r="K131" s="6"/>
      <c r="L131" s="7">
        <v>100000</v>
      </c>
      <c r="M131" s="8">
        <v>0</v>
      </c>
      <c r="N131" s="53">
        <f t="shared" si="56"/>
        <v>0</v>
      </c>
      <c r="O131" s="9">
        <f>AVERAGE(N130:N132)</f>
        <v>0</v>
      </c>
      <c r="P131" s="11"/>
      <c r="T131" s="6"/>
      <c r="U131" s="7">
        <v>100000</v>
      </c>
      <c r="V131" s="8">
        <v>0</v>
      </c>
      <c r="W131" s="46">
        <f t="shared" si="54"/>
        <v>0</v>
      </c>
      <c r="X131" s="9">
        <f>AVERAGE(W130:W132)</f>
        <v>0</v>
      </c>
      <c r="Y131" s="11"/>
      <c r="AC131" s="6"/>
      <c r="AD131" s="7">
        <v>100000</v>
      </c>
      <c r="AE131" s="8">
        <v>0</v>
      </c>
      <c r="AF131" s="9">
        <f t="shared" si="57"/>
        <v>0</v>
      </c>
      <c r="AG131" s="9">
        <f>AVERAGE(AF130:AF132)</f>
        <v>0</v>
      </c>
      <c r="AH131" s="11"/>
      <c r="AL131" s="6"/>
      <c r="AM131" s="7">
        <v>100000</v>
      </c>
      <c r="AN131" s="8">
        <v>0</v>
      </c>
      <c r="AO131" s="9">
        <f t="shared" si="58"/>
        <v>0</v>
      </c>
      <c r="AP131" s="9">
        <f>AVERAGE(AO130:AO132)</f>
        <v>0</v>
      </c>
      <c r="AQ131" s="11"/>
      <c r="AU131" s="6"/>
      <c r="AV131" s="7">
        <v>100000</v>
      </c>
      <c r="AW131" s="8">
        <v>0</v>
      </c>
      <c r="AX131" s="9">
        <f t="shared" si="59"/>
        <v>0</v>
      </c>
      <c r="AY131" s="9">
        <f>AVERAGE(AX130:AX132)</f>
        <v>0</v>
      </c>
      <c r="AZ131" s="11"/>
      <c r="BD131" s="6"/>
      <c r="BE131" s="7">
        <v>100000</v>
      </c>
      <c r="BF131" s="8">
        <v>0</v>
      </c>
      <c r="BG131" s="9">
        <f t="shared" si="60"/>
        <v>0</v>
      </c>
      <c r="BH131" s="9">
        <f>AVERAGE(BG130:BG132)</f>
        <v>0</v>
      </c>
      <c r="BI131" s="11"/>
      <c r="BM131" s="6"/>
      <c r="BN131" s="7">
        <v>100000</v>
      </c>
      <c r="BO131" s="8">
        <v>0</v>
      </c>
      <c r="BP131" s="9">
        <f t="shared" si="61"/>
        <v>0</v>
      </c>
      <c r="BQ131" s="9">
        <f>AVERAGE(BP130:BP132)</f>
        <v>0</v>
      </c>
      <c r="BR131" s="11"/>
    </row>
    <row r="132" spans="2:70" ht="15" thickBot="1" x14ac:dyDescent="0.35">
      <c r="B132" s="6"/>
      <c r="C132" s="7">
        <v>100000</v>
      </c>
      <c r="D132" s="8">
        <v>0</v>
      </c>
      <c r="E132" s="53">
        <f t="shared" si="55"/>
        <v>0</v>
      </c>
      <c r="F132" s="10"/>
      <c r="G132" s="11"/>
      <c r="K132" s="6"/>
      <c r="L132" s="7">
        <v>100000</v>
      </c>
      <c r="M132" s="8">
        <v>0</v>
      </c>
      <c r="N132" s="53">
        <f t="shared" si="56"/>
        <v>0</v>
      </c>
      <c r="O132" s="10"/>
      <c r="P132" s="11"/>
      <c r="T132" s="6"/>
      <c r="U132" s="7">
        <v>100000</v>
      </c>
      <c r="V132" s="8">
        <v>0</v>
      </c>
      <c r="W132" s="47">
        <f t="shared" si="54"/>
        <v>0</v>
      </c>
      <c r="X132" s="10"/>
      <c r="Y132" s="11"/>
      <c r="AC132" s="6"/>
      <c r="AD132" s="7">
        <v>100000</v>
      </c>
      <c r="AE132" s="8">
        <v>0</v>
      </c>
      <c r="AF132" s="24">
        <f t="shared" si="57"/>
        <v>0</v>
      </c>
      <c r="AG132" s="10"/>
      <c r="AH132" s="11"/>
      <c r="AL132" s="6"/>
      <c r="AM132" s="7">
        <v>100000</v>
      </c>
      <c r="AN132" s="8">
        <v>0</v>
      </c>
      <c r="AO132" s="24">
        <f t="shared" si="58"/>
        <v>0</v>
      </c>
      <c r="AP132" s="10"/>
      <c r="AQ132" s="11"/>
      <c r="AU132" s="6"/>
      <c r="AV132" s="7">
        <v>100000</v>
      </c>
      <c r="AW132" s="8">
        <v>0</v>
      </c>
      <c r="AX132" s="24">
        <f t="shared" si="59"/>
        <v>0</v>
      </c>
      <c r="AY132" s="10"/>
      <c r="AZ132" s="11"/>
      <c r="BD132" s="6"/>
      <c r="BE132" s="7">
        <v>100000</v>
      </c>
      <c r="BF132" s="8">
        <v>0</v>
      </c>
      <c r="BG132" s="24">
        <f t="shared" si="60"/>
        <v>0</v>
      </c>
      <c r="BH132" s="10"/>
      <c r="BI132" s="11"/>
      <c r="BM132" s="6"/>
      <c r="BN132" s="7">
        <v>100000</v>
      </c>
      <c r="BO132" s="8">
        <v>0</v>
      </c>
      <c r="BP132" s="24">
        <f t="shared" si="61"/>
        <v>0</v>
      </c>
      <c r="BQ132" s="10"/>
      <c r="BR132" s="11"/>
    </row>
    <row r="133" spans="2:70" ht="15" thickTop="1" x14ac:dyDescent="0.3">
      <c r="B133" s="13">
        <v>24</v>
      </c>
      <c r="C133" s="21">
        <v>1</v>
      </c>
      <c r="D133" s="14" t="s">
        <v>0</v>
      </c>
      <c r="E133" s="52" t="e">
        <f>C133*100*D133*10000</f>
        <v>#VALUE!</v>
      </c>
      <c r="F133" s="15"/>
      <c r="G133" s="42"/>
      <c r="K133" s="13">
        <v>24</v>
      </c>
      <c r="L133" s="21">
        <v>1</v>
      </c>
      <c r="M133" s="14" t="s">
        <v>0</v>
      </c>
      <c r="N133" s="52" t="e">
        <f>L133*100*M133*10000</f>
        <v>#VALUE!</v>
      </c>
      <c r="O133" s="15"/>
      <c r="P133" s="42"/>
      <c r="T133" s="13">
        <v>24</v>
      </c>
      <c r="U133" s="21">
        <v>1</v>
      </c>
      <c r="V133" s="14" t="s">
        <v>0</v>
      </c>
      <c r="W133" s="44" t="e">
        <f>U133*100*V133*100</f>
        <v>#VALUE!</v>
      </c>
      <c r="X133" s="15"/>
      <c r="Y133" s="42"/>
      <c r="AC133" s="13">
        <v>24</v>
      </c>
      <c r="AD133" s="21">
        <v>1</v>
      </c>
      <c r="AE133" s="14" t="s">
        <v>0</v>
      </c>
      <c r="AF133" s="22" t="e">
        <f>AD133*100*AE133</f>
        <v>#VALUE!</v>
      </c>
      <c r="AG133" s="15"/>
      <c r="AH133" s="42"/>
      <c r="AL133" s="13">
        <v>24</v>
      </c>
      <c r="AM133" s="21">
        <v>1</v>
      </c>
      <c r="AN133" s="14" t="s">
        <v>0</v>
      </c>
      <c r="AO133" s="22" t="e">
        <f>AM133*100*AN133</f>
        <v>#VALUE!</v>
      </c>
      <c r="AP133" s="15"/>
      <c r="AQ133" s="42"/>
      <c r="AU133" s="13">
        <v>24</v>
      </c>
      <c r="AV133" s="21">
        <v>1</v>
      </c>
      <c r="AW133" s="14">
        <v>10</v>
      </c>
      <c r="AX133" s="22">
        <f>AV133*100*AW133</f>
        <v>1000</v>
      </c>
      <c r="AY133" s="15"/>
      <c r="AZ133" s="42"/>
      <c r="BD133" s="13">
        <v>24</v>
      </c>
      <c r="BE133" s="21">
        <v>1</v>
      </c>
      <c r="BF133" s="14">
        <v>3</v>
      </c>
      <c r="BG133" s="22">
        <f>BE133*100*BF133</f>
        <v>300</v>
      </c>
      <c r="BH133" s="15"/>
      <c r="BI133" s="42"/>
      <c r="BM133" s="13">
        <v>24</v>
      </c>
      <c r="BN133" s="21">
        <v>1</v>
      </c>
      <c r="BO133" s="14">
        <v>0</v>
      </c>
      <c r="BP133" s="22">
        <f>BN133*100*BO133</f>
        <v>0</v>
      </c>
      <c r="BQ133" s="15"/>
      <c r="BR133" s="42"/>
    </row>
    <row r="134" spans="2:70" x14ac:dyDescent="0.3">
      <c r="B134" s="6"/>
      <c r="C134" s="7">
        <v>1</v>
      </c>
      <c r="D134" s="8" t="s">
        <v>0</v>
      </c>
      <c r="E134" s="53" t="e">
        <f>C134*100*D134*10000</f>
        <v>#VALUE!</v>
      </c>
      <c r="F134" s="9" t="e">
        <f>AVERAGE(E133:E135)</f>
        <v>#VALUE!</v>
      </c>
      <c r="G134" s="11"/>
      <c r="K134" s="6"/>
      <c r="L134" s="7">
        <v>1</v>
      </c>
      <c r="M134" s="8" t="s">
        <v>0</v>
      </c>
      <c r="N134" s="53" t="e">
        <f>L134*100*M134*10000</f>
        <v>#VALUE!</v>
      </c>
      <c r="O134" s="9" t="e">
        <f>AVERAGE(N133:N135)</f>
        <v>#VALUE!</v>
      </c>
      <c r="P134" s="11"/>
      <c r="T134" s="6"/>
      <c r="U134" s="7">
        <v>1</v>
      </c>
      <c r="V134" s="8" t="s">
        <v>0</v>
      </c>
      <c r="W134" s="46" t="e">
        <f t="shared" ref="W134:W150" si="62">U134*100*V134*100</f>
        <v>#VALUE!</v>
      </c>
      <c r="X134" s="9" t="e">
        <f>AVERAGE(W133:W135)</f>
        <v>#VALUE!</v>
      </c>
      <c r="Y134" s="11"/>
      <c r="AC134" s="6"/>
      <c r="AD134" s="7">
        <v>1</v>
      </c>
      <c r="AE134" s="8" t="s">
        <v>0</v>
      </c>
      <c r="AF134" s="35" t="e">
        <f>AD134*100*AE134</f>
        <v>#VALUE!</v>
      </c>
      <c r="AG134" s="9" t="e">
        <f>AVERAGE(AF133:AF135)</f>
        <v>#VALUE!</v>
      </c>
      <c r="AH134" s="11"/>
      <c r="AL134" s="6"/>
      <c r="AM134" s="7">
        <v>1</v>
      </c>
      <c r="AN134" s="8" t="s">
        <v>0</v>
      </c>
      <c r="AO134" s="9" t="e">
        <f>AM134*100*AN134</f>
        <v>#VALUE!</v>
      </c>
      <c r="AP134" s="9" t="e">
        <f>AVERAGE(AO133:AO135)</f>
        <v>#VALUE!</v>
      </c>
      <c r="AQ134" s="11"/>
      <c r="AU134" s="6"/>
      <c r="AV134" s="7">
        <v>1</v>
      </c>
      <c r="AW134" s="8">
        <v>4</v>
      </c>
      <c r="AX134" s="35">
        <f>AV134*100*AW134</f>
        <v>400</v>
      </c>
      <c r="AY134" s="9">
        <f>AVERAGE(AX133:AX135)</f>
        <v>800</v>
      </c>
      <c r="AZ134" s="11"/>
      <c r="BD134" s="6"/>
      <c r="BE134" s="7">
        <v>1</v>
      </c>
      <c r="BF134" s="8">
        <v>2</v>
      </c>
      <c r="BG134" s="9">
        <f>BE134*100*BF134</f>
        <v>200</v>
      </c>
      <c r="BH134" s="9">
        <f>AVERAGE(BG133:BG135)</f>
        <v>233.33333333333334</v>
      </c>
      <c r="BI134" s="11"/>
      <c r="BM134" s="6"/>
      <c r="BN134" s="7">
        <v>1</v>
      </c>
      <c r="BO134" s="8">
        <v>0</v>
      </c>
      <c r="BP134" s="35">
        <f>BN134*100*BO134</f>
        <v>0</v>
      </c>
      <c r="BQ134" s="9">
        <f>AVERAGE(BP133:BP135)</f>
        <v>0</v>
      </c>
      <c r="BR134" s="11"/>
    </row>
    <row r="135" spans="2:70" x14ac:dyDescent="0.3">
      <c r="B135" s="6"/>
      <c r="C135" s="7">
        <v>1</v>
      </c>
      <c r="D135" s="8" t="s">
        <v>0</v>
      </c>
      <c r="E135" s="53" t="e">
        <f t="shared" ref="E135:E150" si="63">C135*100*D135*10000</f>
        <v>#VALUE!</v>
      </c>
      <c r="F135" s="10"/>
      <c r="G135" s="11"/>
      <c r="K135" s="6"/>
      <c r="L135" s="7">
        <v>1</v>
      </c>
      <c r="M135" s="8" t="s">
        <v>0</v>
      </c>
      <c r="N135" s="53" t="e">
        <f t="shared" ref="N135:N150" si="64">L135*100*M135*10000</f>
        <v>#VALUE!</v>
      </c>
      <c r="O135" s="10"/>
      <c r="P135" s="11"/>
      <c r="T135" s="6"/>
      <c r="U135" s="7">
        <v>1</v>
      </c>
      <c r="V135" s="8" t="s">
        <v>0</v>
      </c>
      <c r="W135" s="46" t="e">
        <f t="shared" si="62"/>
        <v>#VALUE!</v>
      </c>
      <c r="X135" s="10"/>
      <c r="Y135" s="11"/>
      <c r="AC135" s="6"/>
      <c r="AD135" s="7">
        <v>1</v>
      </c>
      <c r="AE135" s="8" t="s">
        <v>0</v>
      </c>
      <c r="AF135" s="35" t="e">
        <f t="shared" ref="AF135:AF150" si="65">AD135*100*AE135</f>
        <v>#VALUE!</v>
      </c>
      <c r="AG135" s="10"/>
      <c r="AH135" s="11"/>
      <c r="AL135" s="6"/>
      <c r="AM135" s="7">
        <v>1</v>
      </c>
      <c r="AN135" s="8" t="s">
        <v>0</v>
      </c>
      <c r="AO135" s="9" t="e">
        <f t="shared" ref="AO135:AO150" si="66">AM135*100*AN135</f>
        <v>#VALUE!</v>
      </c>
      <c r="AP135" s="10"/>
      <c r="AQ135" s="11"/>
      <c r="AU135" s="6"/>
      <c r="AV135" s="7">
        <v>1</v>
      </c>
      <c r="AW135" s="8">
        <v>10</v>
      </c>
      <c r="AX135" s="9">
        <f t="shared" ref="AX135:AX150" si="67">AV135*100*AW135</f>
        <v>1000</v>
      </c>
      <c r="AY135" s="10"/>
      <c r="AZ135" s="11"/>
      <c r="BD135" s="6"/>
      <c r="BE135" s="7">
        <v>1</v>
      </c>
      <c r="BF135" s="8">
        <v>2</v>
      </c>
      <c r="BG135" s="9">
        <f t="shared" ref="BG135:BG150" si="68">BE135*100*BF135</f>
        <v>200</v>
      </c>
      <c r="BH135" s="10"/>
      <c r="BI135" s="11"/>
      <c r="BM135" s="6"/>
      <c r="BN135" s="7">
        <v>1</v>
      </c>
      <c r="BO135" s="8">
        <v>0</v>
      </c>
      <c r="BP135" s="9">
        <f t="shared" ref="BP135:BP150" si="69">BN135*100*BO135</f>
        <v>0</v>
      </c>
      <c r="BQ135" s="10"/>
      <c r="BR135" s="11"/>
    </row>
    <row r="136" spans="2:70" x14ac:dyDescent="0.3">
      <c r="B136" s="6"/>
      <c r="C136" s="7">
        <v>10</v>
      </c>
      <c r="D136" s="8" t="s">
        <v>0</v>
      </c>
      <c r="E136" s="53" t="e">
        <f t="shared" si="63"/>
        <v>#VALUE!</v>
      </c>
      <c r="F136" s="10"/>
      <c r="G136" s="11"/>
      <c r="K136" s="6"/>
      <c r="L136" s="7">
        <v>10</v>
      </c>
      <c r="M136" s="8" t="s">
        <v>0</v>
      </c>
      <c r="N136" s="53" t="e">
        <f t="shared" si="64"/>
        <v>#VALUE!</v>
      </c>
      <c r="O136" s="10"/>
      <c r="P136" s="11"/>
      <c r="T136" s="6"/>
      <c r="U136" s="7">
        <v>10</v>
      </c>
      <c r="V136" s="8">
        <v>1</v>
      </c>
      <c r="W136" s="46">
        <f t="shared" si="62"/>
        <v>100000</v>
      </c>
      <c r="X136" s="10"/>
      <c r="Y136" s="11"/>
      <c r="AC136" s="6"/>
      <c r="AD136" s="7">
        <v>10</v>
      </c>
      <c r="AE136" s="8" t="s">
        <v>0</v>
      </c>
      <c r="AF136" s="35" t="e">
        <f t="shared" si="65"/>
        <v>#VALUE!</v>
      </c>
      <c r="AG136" s="10"/>
      <c r="AH136" s="11"/>
      <c r="AL136" s="6"/>
      <c r="AM136" s="7">
        <v>10</v>
      </c>
      <c r="AN136" s="8" t="s">
        <v>0</v>
      </c>
      <c r="AO136" s="9" t="e">
        <f t="shared" si="66"/>
        <v>#VALUE!</v>
      </c>
      <c r="AP136" s="10"/>
      <c r="AQ136" s="11"/>
      <c r="AU136" s="6"/>
      <c r="AV136" s="7">
        <v>10</v>
      </c>
      <c r="AW136" s="8">
        <v>0</v>
      </c>
      <c r="AX136" s="9">
        <f t="shared" si="67"/>
        <v>0</v>
      </c>
      <c r="AY136" s="10"/>
      <c r="AZ136" s="11"/>
      <c r="BD136" s="6"/>
      <c r="BE136" s="7">
        <v>10</v>
      </c>
      <c r="BF136" s="8">
        <v>0</v>
      </c>
      <c r="BG136" s="9">
        <f t="shared" si="68"/>
        <v>0</v>
      </c>
      <c r="BH136" s="10"/>
      <c r="BI136" s="11"/>
      <c r="BM136" s="6"/>
      <c r="BN136" s="7">
        <v>10</v>
      </c>
      <c r="BO136" s="8">
        <v>0</v>
      </c>
      <c r="BP136" s="9">
        <f t="shared" si="69"/>
        <v>0</v>
      </c>
      <c r="BQ136" s="10"/>
      <c r="BR136" s="11"/>
    </row>
    <row r="137" spans="2:70" x14ac:dyDescent="0.3">
      <c r="B137" s="6"/>
      <c r="C137" s="7">
        <v>10</v>
      </c>
      <c r="D137" s="8" t="s">
        <v>0</v>
      </c>
      <c r="E137" s="53" t="e">
        <f t="shared" si="63"/>
        <v>#VALUE!</v>
      </c>
      <c r="F137" s="9" t="e">
        <f>AVERAGE(E136:E138)</f>
        <v>#VALUE!</v>
      </c>
      <c r="G137" s="11"/>
      <c r="K137" s="6"/>
      <c r="L137" s="7">
        <v>10</v>
      </c>
      <c r="M137" s="8" t="s">
        <v>0</v>
      </c>
      <c r="N137" s="53" t="e">
        <f t="shared" si="64"/>
        <v>#VALUE!</v>
      </c>
      <c r="O137" s="9" t="e">
        <f>AVERAGE(N136:N138)</f>
        <v>#VALUE!</v>
      </c>
      <c r="P137" s="11"/>
      <c r="T137" s="6"/>
      <c r="U137" s="7">
        <v>10</v>
      </c>
      <c r="V137" s="8">
        <v>0</v>
      </c>
      <c r="W137" s="46">
        <f t="shared" si="62"/>
        <v>0</v>
      </c>
      <c r="X137" s="9">
        <f>AVERAGE(W136:W138)</f>
        <v>133333.33333333334</v>
      </c>
      <c r="Y137" s="11"/>
      <c r="AC137" s="6"/>
      <c r="AD137" s="7">
        <v>10</v>
      </c>
      <c r="AE137" s="8" t="s">
        <v>0</v>
      </c>
      <c r="AF137" s="35" t="e">
        <f t="shared" si="65"/>
        <v>#VALUE!</v>
      </c>
      <c r="AG137" s="9" t="e">
        <f>AVERAGE(AF136:AF138)</f>
        <v>#VALUE!</v>
      </c>
      <c r="AH137" s="11"/>
      <c r="AL137" s="6"/>
      <c r="AM137" s="7">
        <v>10</v>
      </c>
      <c r="AN137" s="8" t="s">
        <v>0</v>
      </c>
      <c r="AO137" s="9" t="e">
        <f t="shared" si="66"/>
        <v>#VALUE!</v>
      </c>
      <c r="AP137" s="9" t="e">
        <f>AVERAGE(AO136:AO138)</f>
        <v>#VALUE!</v>
      </c>
      <c r="AQ137" s="11"/>
      <c r="AU137" s="6"/>
      <c r="AV137" s="7">
        <v>10</v>
      </c>
      <c r="AW137" s="8">
        <v>3</v>
      </c>
      <c r="AX137" s="9">
        <f t="shared" si="67"/>
        <v>3000</v>
      </c>
      <c r="AY137" s="9">
        <f>AVERAGE(AX136:AX138)</f>
        <v>1333.3333333333333</v>
      </c>
      <c r="AZ137" s="11"/>
      <c r="BD137" s="6"/>
      <c r="BE137" s="7">
        <v>10</v>
      </c>
      <c r="BF137" s="8">
        <v>1</v>
      </c>
      <c r="BG137" s="9">
        <f t="shared" si="68"/>
        <v>1000</v>
      </c>
      <c r="BH137" s="9">
        <f>AVERAGE(BG136:BG138)</f>
        <v>333.33333333333331</v>
      </c>
      <c r="BI137" s="11"/>
      <c r="BM137" s="6"/>
      <c r="BN137" s="7">
        <v>10</v>
      </c>
      <c r="BO137" s="8">
        <v>0</v>
      </c>
      <c r="BP137" s="9">
        <f t="shared" si="69"/>
        <v>0</v>
      </c>
      <c r="BQ137" s="9">
        <f>AVERAGE(BP136:BP138)</f>
        <v>0</v>
      </c>
      <c r="BR137" s="11"/>
    </row>
    <row r="138" spans="2:70" x14ac:dyDescent="0.3">
      <c r="B138" s="6"/>
      <c r="C138" s="7">
        <v>10</v>
      </c>
      <c r="D138" s="8" t="s">
        <v>0</v>
      </c>
      <c r="E138" s="53" t="e">
        <f t="shared" si="63"/>
        <v>#VALUE!</v>
      </c>
      <c r="F138" s="10"/>
      <c r="G138" s="11"/>
      <c r="K138" s="6"/>
      <c r="L138" s="7">
        <v>10</v>
      </c>
      <c r="M138" s="8" t="s">
        <v>0</v>
      </c>
      <c r="N138" s="53" t="e">
        <f t="shared" si="64"/>
        <v>#VALUE!</v>
      </c>
      <c r="O138" s="10"/>
      <c r="P138" s="11"/>
      <c r="T138" s="6"/>
      <c r="U138" s="7">
        <v>10</v>
      </c>
      <c r="V138" s="8">
        <v>3</v>
      </c>
      <c r="W138" s="46">
        <f t="shared" si="62"/>
        <v>300000</v>
      </c>
      <c r="X138" s="10"/>
      <c r="Y138" s="11"/>
      <c r="AC138" s="6"/>
      <c r="AD138" s="7">
        <v>10</v>
      </c>
      <c r="AE138" s="8" t="s">
        <v>0</v>
      </c>
      <c r="AF138" s="35" t="e">
        <f t="shared" si="65"/>
        <v>#VALUE!</v>
      </c>
      <c r="AG138" s="10"/>
      <c r="AH138" s="11"/>
      <c r="AL138" s="6"/>
      <c r="AM138" s="7">
        <v>10</v>
      </c>
      <c r="AN138" s="8" t="s">
        <v>0</v>
      </c>
      <c r="AO138" s="9" t="e">
        <f t="shared" si="66"/>
        <v>#VALUE!</v>
      </c>
      <c r="AP138" s="10"/>
      <c r="AQ138" s="11"/>
      <c r="AU138" s="6"/>
      <c r="AV138" s="7">
        <v>10</v>
      </c>
      <c r="AW138" s="8">
        <v>1</v>
      </c>
      <c r="AX138" s="9">
        <f t="shared" si="67"/>
        <v>1000</v>
      </c>
      <c r="AY138" s="10"/>
      <c r="AZ138" s="11"/>
      <c r="BD138" s="6"/>
      <c r="BE138" s="7">
        <v>10</v>
      </c>
      <c r="BF138" s="8">
        <v>0</v>
      </c>
      <c r="BG138" s="9">
        <f t="shared" si="68"/>
        <v>0</v>
      </c>
      <c r="BH138" s="10"/>
      <c r="BI138" s="11"/>
      <c r="BM138" s="6"/>
      <c r="BN138" s="7">
        <v>10</v>
      </c>
      <c r="BO138" s="8">
        <v>0</v>
      </c>
      <c r="BP138" s="9">
        <f t="shared" si="69"/>
        <v>0</v>
      </c>
      <c r="BQ138" s="10"/>
      <c r="BR138" s="11"/>
    </row>
    <row r="139" spans="2:70" x14ac:dyDescent="0.3">
      <c r="B139" s="6"/>
      <c r="C139" s="7">
        <v>100</v>
      </c>
      <c r="D139" s="8">
        <v>7</v>
      </c>
      <c r="E139" s="53">
        <f t="shared" si="63"/>
        <v>700000000</v>
      </c>
      <c r="F139" s="10"/>
      <c r="G139" s="11"/>
      <c r="K139" s="6"/>
      <c r="L139" s="7">
        <v>100</v>
      </c>
      <c r="M139" s="8">
        <v>7</v>
      </c>
      <c r="N139" s="53">
        <f t="shared" si="64"/>
        <v>700000000</v>
      </c>
      <c r="O139" s="10"/>
      <c r="P139" s="11"/>
      <c r="T139" s="6"/>
      <c r="U139" s="7">
        <v>100</v>
      </c>
      <c r="V139" s="8">
        <v>0</v>
      </c>
      <c r="W139" s="46">
        <f t="shared" si="62"/>
        <v>0</v>
      </c>
      <c r="X139" s="10"/>
      <c r="Y139" s="11"/>
      <c r="AC139" s="6"/>
      <c r="AD139" s="7">
        <v>100</v>
      </c>
      <c r="AE139" s="8">
        <v>4</v>
      </c>
      <c r="AF139" s="35">
        <f t="shared" si="65"/>
        <v>40000</v>
      </c>
      <c r="AG139" s="10"/>
      <c r="AH139" s="11"/>
      <c r="AL139" s="6"/>
      <c r="AM139" s="7">
        <v>100</v>
      </c>
      <c r="AN139" s="8">
        <v>8</v>
      </c>
      <c r="AO139" s="9">
        <f t="shared" si="66"/>
        <v>80000</v>
      </c>
      <c r="AP139" s="10"/>
      <c r="AQ139" s="11"/>
      <c r="AU139" s="6"/>
      <c r="AV139" s="7">
        <v>100</v>
      </c>
      <c r="AW139" s="8">
        <v>0</v>
      </c>
      <c r="AX139" s="9">
        <f t="shared" si="67"/>
        <v>0</v>
      </c>
      <c r="AY139" s="10"/>
      <c r="AZ139" s="11"/>
      <c r="BD139" s="6"/>
      <c r="BE139" s="7">
        <v>100</v>
      </c>
      <c r="BF139" s="8">
        <v>0</v>
      </c>
      <c r="BG139" s="9">
        <f t="shared" si="68"/>
        <v>0</v>
      </c>
      <c r="BH139" s="10"/>
      <c r="BI139" s="11"/>
      <c r="BM139" s="6"/>
      <c r="BN139" s="7">
        <v>100</v>
      </c>
      <c r="BO139" s="8">
        <v>0</v>
      </c>
      <c r="BP139" s="9">
        <f t="shared" si="69"/>
        <v>0</v>
      </c>
      <c r="BQ139" s="10"/>
      <c r="BR139" s="11"/>
    </row>
    <row r="140" spans="2:70" x14ac:dyDescent="0.3">
      <c r="B140" s="6"/>
      <c r="C140" s="7">
        <v>100</v>
      </c>
      <c r="D140" s="8">
        <v>9</v>
      </c>
      <c r="E140" s="53">
        <f t="shared" si="63"/>
        <v>900000000</v>
      </c>
      <c r="F140" s="9">
        <f>AVERAGE(E139:E141)</f>
        <v>733333333.33333337</v>
      </c>
      <c r="G140" s="11"/>
      <c r="K140" s="6"/>
      <c r="L140" s="7">
        <v>100</v>
      </c>
      <c r="M140" s="8">
        <v>3</v>
      </c>
      <c r="N140" s="53">
        <f t="shared" si="64"/>
        <v>300000000</v>
      </c>
      <c r="O140" s="9">
        <f>AVERAGE(N139:N141)</f>
        <v>500000000</v>
      </c>
      <c r="P140" s="11"/>
      <c r="T140" s="6"/>
      <c r="U140" s="7">
        <v>100</v>
      </c>
      <c r="V140" s="8">
        <v>0</v>
      </c>
      <c r="W140" s="46">
        <f t="shared" si="62"/>
        <v>0</v>
      </c>
      <c r="X140" s="9">
        <f>AVERAGE(W139:W141)</f>
        <v>0</v>
      </c>
      <c r="Y140" s="11"/>
      <c r="AC140" s="6"/>
      <c r="AD140" s="7">
        <v>100</v>
      </c>
      <c r="AE140" s="8">
        <v>14</v>
      </c>
      <c r="AF140" s="35">
        <f t="shared" si="65"/>
        <v>140000</v>
      </c>
      <c r="AG140" s="9">
        <f>AVERAGE(AF139:AF141)</f>
        <v>80000</v>
      </c>
      <c r="AH140" s="11"/>
      <c r="AL140" s="6"/>
      <c r="AM140" s="7">
        <v>100</v>
      </c>
      <c r="AN140" s="8">
        <v>4</v>
      </c>
      <c r="AO140" s="9">
        <f t="shared" si="66"/>
        <v>40000</v>
      </c>
      <c r="AP140" s="9">
        <f>AVERAGE(AO139:AO141)</f>
        <v>63333.333333333336</v>
      </c>
      <c r="AQ140" s="11"/>
      <c r="AU140" s="6"/>
      <c r="AV140" s="7">
        <v>100</v>
      </c>
      <c r="AW140" s="8">
        <v>1</v>
      </c>
      <c r="AX140" s="9">
        <f t="shared" si="67"/>
        <v>10000</v>
      </c>
      <c r="AY140" s="9">
        <f>AVERAGE(AX139:AX141)</f>
        <v>6666.666666666667</v>
      </c>
      <c r="AZ140" s="11"/>
      <c r="BD140" s="6"/>
      <c r="BE140" s="7">
        <v>100</v>
      </c>
      <c r="BF140" s="8">
        <v>0</v>
      </c>
      <c r="BG140" s="9">
        <f t="shared" si="68"/>
        <v>0</v>
      </c>
      <c r="BH140" s="9">
        <f>AVERAGE(BG139:BG141)</f>
        <v>0</v>
      </c>
      <c r="BI140" s="11"/>
      <c r="BM140" s="6"/>
      <c r="BN140" s="7">
        <v>100</v>
      </c>
      <c r="BO140" s="8">
        <v>0</v>
      </c>
      <c r="BP140" s="9">
        <f t="shared" si="69"/>
        <v>0</v>
      </c>
      <c r="BQ140" s="9">
        <f>AVERAGE(BP139:BP141)</f>
        <v>0</v>
      </c>
      <c r="BR140" s="11"/>
    </row>
    <row r="141" spans="2:70" x14ac:dyDescent="0.3">
      <c r="B141" s="6"/>
      <c r="C141" s="7">
        <v>100</v>
      </c>
      <c r="D141" s="8">
        <v>6</v>
      </c>
      <c r="E141" s="53">
        <f t="shared" si="63"/>
        <v>600000000</v>
      </c>
      <c r="F141" s="10"/>
      <c r="G141" s="11"/>
      <c r="K141" s="6"/>
      <c r="L141" s="7">
        <v>100</v>
      </c>
      <c r="M141" s="8">
        <v>5</v>
      </c>
      <c r="N141" s="53">
        <f t="shared" si="64"/>
        <v>500000000</v>
      </c>
      <c r="O141" s="10"/>
      <c r="P141" s="11"/>
      <c r="T141" s="6"/>
      <c r="U141" s="7">
        <v>100</v>
      </c>
      <c r="V141" s="8">
        <v>0</v>
      </c>
      <c r="W141" s="46">
        <f t="shared" si="62"/>
        <v>0</v>
      </c>
      <c r="X141" s="10"/>
      <c r="Y141" s="11"/>
      <c r="AC141" s="6"/>
      <c r="AD141" s="7">
        <v>100</v>
      </c>
      <c r="AE141" s="8">
        <v>6</v>
      </c>
      <c r="AF141" s="35">
        <f t="shared" si="65"/>
        <v>60000</v>
      </c>
      <c r="AG141" s="10"/>
      <c r="AH141" s="11"/>
      <c r="AL141" s="6"/>
      <c r="AM141" s="7">
        <v>100</v>
      </c>
      <c r="AN141" s="8">
        <v>7</v>
      </c>
      <c r="AO141" s="9">
        <f t="shared" si="66"/>
        <v>70000</v>
      </c>
      <c r="AP141" s="10"/>
      <c r="AQ141" s="11"/>
      <c r="AU141" s="6"/>
      <c r="AV141" s="7">
        <v>100</v>
      </c>
      <c r="AW141" s="8">
        <v>1</v>
      </c>
      <c r="AX141" s="9">
        <f t="shared" si="67"/>
        <v>10000</v>
      </c>
      <c r="AY141" s="10"/>
      <c r="AZ141" s="11"/>
      <c r="BD141" s="6"/>
      <c r="BE141" s="7">
        <v>100</v>
      </c>
      <c r="BF141" s="8">
        <v>0</v>
      </c>
      <c r="BG141" s="9">
        <f t="shared" si="68"/>
        <v>0</v>
      </c>
      <c r="BH141" s="10"/>
      <c r="BI141" s="11"/>
      <c r="BM141" s="6"/>
      <c r="BN141" s="7">
        <v>100</v>
      </c>
      <c r="BO141" s="8">
        <v>0</v>
      </c>
      <c r="BP141" s="9">
        <f t="shared" si="69"/>
        <v>0</v>
      </c>
      <c r="BQ141" s="10"/>
      <c r="BR141" s="11"/>
    </row>
    <row r="142" spans="2:70" x14ac:dyDescent="0.3">
      <c r="B142" s="6"/>
      <c r="C142" s="7">
        <v>1000</v>
      </c>
      <c r="D142" s="8">
        <v>1</v>
      </c>
      <c r="E142" s="53">
        <f t="shared" si="63"/>
        <v>1000000000</v>
      </c>
      <c r="F142" s="10"/>
      <c r="G142" s="11"/>
      <c r="K142" s="6"/>
      <c r="L142" s="7">
        <v>1000</v>
      </c>
      <c r="M142" s="8">
        <v>0</v>
      </c>
      <c r="N142" s="53">
        <f t="shared" si="64"/>
        <v>0</v>
      </c>
      <c r="O142" s="10"/>
      <c r="P142" s="11"/>
      <c r="T142" s="6"/>
      <c r="U142" s="7">
        <v>1000</v>
      </c>
      <c r="V142" s="8">
        <v>0</v>
      </c>
      <c r="W142" s="46">
        <f t="shared" si="62"/>
        <v>0</v>
      </c>
      <c r="X142" s="10"/>
      <c r="Y142" s="11"/>
      <c r="AC142" s="6"/>
      <c r="AD142" s="7">
        <v>1000</v>
      </c>
      <c r="AE142" s="8">
        <v>3</v>
      </c>
      <c r="AF142" s="9">
        <f t="shared" si="65"/>
        <v>300000</v>
      </c>
      <c r="AG142" s="10"/>
      <c r="AH142" s="11"/>
      <c r="AL142" s="6"/>
      <c r="AM142" s="7">
        <v>1000</v>
      </c>
      <c r="AN142" s="8">
        <v>0</v>
      </c>
      <c r="AO142" s="9">
        <f t="shared" si="66"/>
        <v>0</v>
      </c>
      <c r="AP142" s="10"/>
      <c r="AQ142" s="11"/>
      <c r="AU142" s="6"/>
      <c r="AV142" s="7">
        <v>1000</v>
      </c>
      <c r="AW142" s="8">
        <v>0</v>
      </c>
      <c r="AX142" s="9">
        <f t="shared" si="67"/>
        <v>0</v>
      </c>
      <c r="AY142" s="10"/>
      <c r="AZ142" s="11"/>
      <c r="BD142" s="6"/>
      <c r="BE142" s="7">
        <v>1000</v>
      </c>
      <c r="BF142" s="8">
        <v>0</v>
      </c>
      <c r="BG142" s="9">
        <f t="shared" si="68"/>
        <v>0</v>
      </c>
      <c r="BH142" s="10"/>
      <c r="BI142" s="11"/>
      <c r="BM142" s="6"/>
      <c r="BN142" s="7">
        <v>1000</v>
      </c>
      <c r="BO142" s="8">
        <v>0</v>
      </c>
      <c r="BP142" s="9">
        <f t="shared" si="69"/>
        <v>0</v>
      </c>
      <c r="BQ142" s="10"/>
      <c r="BR142" s="11"/>
    </row>
    <row r="143" spans="2:70" x14ac:dyDescent="0.3">
      <c r="B143" s="6"/>
      <c r="C143" s="7">
        <v>1000</v>
      </c>
      <c r="D143" s="8">
        <v>1</v>
      </c>
      <c r="E143" s="53">
        <f t="shared" si="63"/>
        <v>1000000000</v>
      </c>
      <c r="F143" s="9">
        <f>AVERAGE(E142:E144)</f>
        <v>1333333333.3333333</v>
      </c>
      <c r="G143" s="11"/>
      <c r="K143" s="6"/>
      <c r="L143" s="7">
        <v>1000</v>
      </c>
      <c r="M143" s="8">
        <v>1</v>
      </c>
      <c r="N143" s="53">
        <f t="shared" si="64"/>
        <v>1000000000</v>
      </c>
      <c r="O143" s="9">
        <f>AVERAGE(N142:N144)</f>
        <v>333333333.33333331</v>
      </c>
      <c r="P143" s="11"/>
      <c r="T143" s="6"/>
      <c r="U143" s="7">
        <v>1000</v>
      </c>
      <c r="V143" s="8">
        <v>0</v>
      </c>
      <c r="W143" s="46">
        <f t="shared" si="62"/>
        <v>0</v>
      </c>
      <c r="X143" s="9">
        <f>AVERAGE(W142:W144)</f>
        <v>0</v>
      </c>
      <c r="Y143" s="11"/>
      <c r="AC143" s="6"/>
      <c r="AD143" s="7">
        <v>1000</v>
      </c>
      <c r="AE143" s="8">
        <v>2</v>
      </c>
      <c r="AF143" s="9">
        <f t="shared" si="65"/>
        <v>200000</v>
      </c>
      <c r="AG143" s="9">
        <f>AVERAGE(AF142:AF144)</f>
        <v>233333.33333333334</v>
      </c>
      <c r="AH143" s="11"/>
      <c r="AL143" s="6"/>
      <c r="AM143" s="7">
        <v>1000</v>
      </c>
      <c r="AN143" s="8">
        <v>0</v>
      </c>
      <c r="AO143" s="9">
        <f t="shared" si="66"/>
        <v>0</v>
      </c>
      <c r="AP143" s="9">
        <f>AVERAGE(AO142:AO144)</f>
        <v>0</v>
      </c>
      <c r="AQ143" s="11"/>
      <c r="AU143" s="6"/>
      <c r="AV143" s="7">
        <v>1000</v>
      </c>
      <c r="AW143" s="8">
        <v>0</v>
      </c>
      <c r="AX143" s="9">
        <f t="shared" si="67"/>
        <v>0</v>
      </c>
      <c r="AY143" s="9">
        <f>AVERAGE(AX142:AX144)</f>
        <v>0</v>
      </c>
      <c r="AZ143" s="11"/>
      <c r="BD143" s="6"/>
      <c r="BE143" s="7">
        <v>1000</v>
      </c>
      <c r="BF143" s="8">
        <v>0</v>
      </c>
      <c r="BG143" s="9">
        <f t="shared" si="68"/>
        <v>0</v>
      </c>
      <c r="BH143" s="9">
        <f>AVERAGE(BG142:BG144)</f>
        <v>0</v>
      </c>
      <c r="BI143" s="11"/>
      <c r="BM143" s="6"/>
      <c r="BN143" s="7">
        <v>1000</v>
      </c>
      <c r="BO143" s="8">
        <v>0</v>
      </c>
      <c r="BP143" s="9">
        <f t="shared" si="69"/>
        <v>0</v>
      </c>
      <c r="BQ143" s="9">
        <f>AVERAGE(BP142:BP144)</f>
        <v>0</v>
      </c>
      <c r="BR143" s="11"/>
    </row>
    <row r="144" spans="2:70" x14ac:dyDescent="0.3">
      <c r="B144" s="6"/>
      <c r="C144" s="7">
        <v>1000</v>
      </c>
      <c r="D144" s="8">
        <v>2</v>
      </c>
      <c r="E144" s="53">
        <f t="shared" si="63"/>
        <v>2000000000</v>
      </c>
      <c r="F144" s="10"/>
      <c r="G144" s="11"/>
      <c r="K144" s="6"/>
      <c r="L144" s="7">
        <v>1000</v>
      </c>
      <c r="M144" s="8">
        <v>0</v>
      </c>
      <c r="N144" s="53">
        <f t="shared" si="64"/>
        <v>0</v>
      </c>
      <c r="O144" s="10"/>
      <c r="P144" s="11"/>
      <c r="T144" s="6"/>
      <c r="U144" s="7">
        <v>1000</v>
      </c>
      <c r="V144" s="8">
        <v>0</v>
      </c>
      <c r="W144" s="46">
        <f t="shared" si="62"/>
        <v>0</v>
      </c>
      <c r="X144" s="10"/>
      <c r="Y144" s="11"/>
      <c r="AC144" s="6"/>
      <c r="AD144" s="7">
        <v>1000</v>
      </c>
      <c r="AE144" s="8">
        <v>2</v>
      </c>
      <c r="AF144" s="9">
        <f t="shared" si="65"/>
        <v>200000</v>
      </c>
      <c r="AG144" s="10"/>
      <c r="AH144" s="11"/>
      <c r="AL144" s="6"/>
      <c r="AM144" s="7">
        <v>1000</v>
      </c>
      <c r="AN144" s="8">
        <v>0</v>
      </c>
      <c r="AO144" s="9">
        <f t="shared" si="66"/>
        <v>0</v>
      </c>
      <c r="AP144" s="10"/>
      <c r="AQ144" s="11"/>
      <c r="AU144" s="6"/>
      <c r="AV144" s="7">
        <v>1000</v>
      </c>
      <c r="AW144" s="8">
        <v>0</v>
      </c>
      <c r="AX144" s="9">
        <f t="shared" si="67"/>
        <v>0</v>
      </c>
      <c r="AY144" s="10"/>
      <c r="AZ144" s="11"/>
      <c r="BD144" s="6"/>
      <c r="BE144" s="7">
        <v>1000</v>
      </c>
      <c r="BF144" s="8">
        <v>0</v>
      </c>
      <c r="BG144" s="9">
        <f t="shared" si="68"/>
        <v>0</v>
      </c>
      <c r="BH144" s="10"/>
      <c r="BI144" s="11"/>
      <c r="BM144" s="6"/>
      <c r="BN144" s="7">
        <v>1000</v>
      </c>
      <c r="BO144" s="8">
        <v>0</v>
      </c>
      <c r="BP144" s="9">
        <f t="shared" si="69"/>
        <v>0</v>
      </c>
      <c r="BQ144" s="10"/>
      <c r="BR144" s="11"/>
    </row>
    <row r="145" spans="2:70" x14ac:dyDescent="0.3">
      <c r="B145" s="6"/>
      <c r="C145" s="7">
        <v>10000</v>
      </c>
      <c r="D145" s="8">
        <v>0</v>
      </c>
      <c r="E145" s="53">
        <f t="shared" si="63"/>
        <v>0</v>
      </c>
      <c r="F145" s="10"/>
      <c r="G145" s="11"/>
      <c r="K145" s="6"/>
      <c r="L145" s="7">
        <v>10000</v>
      </c>
      <c r="M145" s="8">
        <v>0</v>
      </c>
      <c r="N145" s="53">
        <f t="shared" si="64"/>
        <v>0</v>
      </c>
      <c r="O145" s="10"/>
      <c r="P145" s="11"/>
      <c r="T145" s="6"/>
      <c r="U145" s="7">
        <v>10000</v>
      </c>
      <c r="V145" s="8">
        <v>0</v>
      </c>
      <c r="W145" s="46">
        <f t="shared" si="62"/>
        <v>0</v>
      </c>
      <c r="X145" s="10"/>
      <c r="Y145" s="11"/>
      <c r="AC145" s="6"/>
      <c r="AD145" s="7">
        <v>10000</v>
      </c>
      <c r="AE145" s="8">
        <v>0</v>
      </c>
      <c r="AF145" s="9">
        <f t="shared" si="65"/>
        <v>0</v>
      </c>
      <c r="AG145" s="10"/>
      <c r="AH145" s="11"/>
      <c r="AL145" s="6"/>
      <c r="AM145" s="7">
        <v>10000</v>
      </c>
      <c r="AN145" s="8">
        <v>0</v>
      </c>
      <c r="AO145" s="9">
        <f t="shared" si="66"/>
        <v>0</v>
      </c>
      <c r="AP145" s="10"/>
      <c r="AQ145" s="11"/>
      <c r="AU145" s="6"/>
      <c r="AV145" s="7">
        <v>10000</v>
      </c>
      <c r="AW145" s="8">
        <v>0</v>
      </c>
      <c r="AX145" s="9">
        <f t="shared" si="67"/>
        <v>0</v>
      </c>
      <c r="AY145" s="10"/>
      <c r="AZ145" s="11"/>
      <c r="BD145" s="6"/>
      <c r="BE145" s="7">
        <v>10000</v>
      </c>
      <c r="BF145" s="8">
        <v>0</v>
      </c>
      <c r="BG145" s="9">
        <f t="shared" si="68"/>
        <v>0</v>
      </c>
      <c r="BH145" s="10"/>
      <c r="BI145" s="11"/>
      <c r="BM145" s="6"/>
      <c r="BN145" s="7">
        <v>10000</v>
      </c>
      <c r="BO145" s="8">
        <v>0</v>
      </c>
      <c r="BP145" s="9">
        <f t="shared" si="69"/>
        <v>0</v>
      </c>
      <c r="BQ145" s="10"/>
      <c r="BR145" s="11"/>
    </row>
    <row r="146" spans="2:70" x14ac:dyDescent="0.3">
      <c r="B146" s="6"/>
      <c r="C146" s="7">
        <v>10000</v>
      </c>
      <c r="D146" s="8">
        <v>0</v>
      </c>
      <c r="E146" s="53">
        <f t="shared" si="63"/>
        <v>0</v>
      </c>
      <c r="F146" s="9">
        <f>AVERAGE(E145:E147)</f>
        <v>0</v>
      </c>
      <c r="G146" s="11"/>
      <c r="K146" s="6"/>
      <c r="L146" s="7">
        <v>10000</v>
      </c>
      <c r="M146" s="8">
        <v>0</v>
      </c>
      <c r="N146" s="53">
        <f t="shared" si="64"/>
        <v>0</v>
      </c>
      <c r="O146" s="9">
        <f>AVERAGE(N145:N147)</f>
        <v>0</v>
      </c>
      <c r="P146" s="11"/>
      <c r="T146" s="6"/>
      <c r="U146" s="7">
        <v>10000</v>
      </c>
      <c r="V146" s="8">
        <v>0</v>
      </c>
      <c r="W146" s="46">
        <f t="shared" si="62"/>
        <v>0</v>
      </c>
      <c r="X146" s="9">
        <f>AVERAGE(W145:W147)</f>
        <v>0</v>
      </c>
      <c r="Y146" s="11"/>
      <c r="AC146" s="6"/>
      <c r="AD146" s="7">
        <v>10000</v>
      </c>
      <c r="AE146" s="8">
        <v>0</v>
      </c>
      <c r="AF146" s="9">
        <f t="shared" si="65"/>
        <v>0</v>
      </c>
      <c r="AG146" s="9">
        <f>AVERAGE(AF145:AF147)</f>
        <v>333333.33333333331</v>
      </c>
      <c r="AH146" s="11"/>
      <c r="AL146" s="6"/>
      <c r="AM146" s="7">
        <v>10000</v>
      </c>
      <c r="AN146" s="8">
        <v>0</v>
      </c>
      <c r="AO146" s="9">
        <f t="shared" si="66"/>
        <v>0</v>
      </c>
      <c r="AP146" s="9">
        <f>AVERAGE(AO145:AO147)</f>
        <v>0</v>
      </c>
      <c r="AQ146" s="11"/>
      <c r="AU146" s="6"/>
      <c r="AV146" s="7">
        <v>10000</v>
      </c>
      <c r="AW146" s="8">
        <v>0</v>
      </c>
      <c r="AX146" s="9">
        <f t="shared" si="67"/>
        <v>0</v>
      </c>
      <c r="AY146" s="9">
        <f>AVERAGE(AX145:AX147)</f>
        <v>0</v>
      </c>
      <c r="AZ146" s="11"/>
      <c r="BD146" s="6"/>
      <c r="BE146" s="7">
        <v>10000</v>
      </c>
      <c r="BF146" s="8">
        <v>0</v>
      </c>
      <c r="BG146" s="9">
        <f t="shared" si="68"/>
        <v>0</v>
      </c>
      <c r="BH146" s="9">
        <f>AVERAGE(BG145:BG147)</f>
        <v>0</v>
      </c>
      <c r="BI146" s="11"/>
      <c r="BM146" s="6"/>
      <c r="BN146" s="7">
        <v>10000</v>
      </c>
      <c r="BO146" s="8">
        <v>0</v>
      </c>
      <c r="BP146" s="9">
        <f t="shared" si="69"/>
        <v>0</v>
      </c>
      <c r="BQ146" s="9">
        <f>AVERAGE(BP145:BP147)</f>
        <v>0</v>
      </c>
      <c r="BR146" s="11"/>
    </row>
    <row r="147" spans="2:70" x14ac:dyDescent="0.3">
      <c r="B147" s="6"/>
      <c r="C147" s="7">
        <v>10000</v>
      </c>
      <c r="D147" s="8">
        <v>0</v>
      </c>
      <c r="E147" s="53">
        <f t="shared" si="63"/>
        <v>0</v>
      </c>
      <c r="F147" s="10"/>
      <c r="G147" s="11"/>
      <c r="K147" s="6"/>
      <c r="L147" s="7">
        <v>10000</v>
      </c>
      <c r="M147" s="8">
        <v>0</v>
      </c>
      <c r="N147" s="53">
        <f t="shared" si="64"/>
        <v>0</v>
      </c>
      <c r="O147" s="10"/>
      <c r="P147" s="11"/>
      <c r="T147" s="6"/>
      <c r="U147" s="7">
        <v>10000</v>
      </c>
      <c r="V147" s="8">
        <v>0</v>
      </c>
      <c r="W147" s="46">
        <f t="shared" si="62"/>
        <v>0</v>
      </c>
      <c r="X147" s="10"/>
      <c r="Y147" s="11"/>
      <c r="AC147" s="6"/>
      <c r="AD147" s="7">
        <v>10000</v>
      </c>
      <c r="AE147" s="8">
        <v>1</v>
      </c>
      <c r="AF147" s="9">
        <f t="shared" si="65"/>
        <v>1000000</v>
      </c>
      <c r="AG147" s="10"/>
      <c r="AH147" s="11"/>
      <c r="AL147" s="6"/>
      <c r="AM147" s="7">
        <v>10000</v>
      </c>
      <c r="AN147" s="8">
        <v>0</v>
      </c>
      <c r="AO147" s="9">
        <f t="shared" si="66"/>
        <v>0</v>
      </c>
      <c r="AP147" s="10"/>
      <c r="AQ147" s="11"/>
      <c r="AU147" s="6"/>
      <c r="AV147" s="7">
        <v>10000</v>
      </c>
      <c r="AW147" s="8">
        <v>0</v>
      </c>
      <c r="AX147" s="9">
        <f t="shared" si="67"/>
        <v>0</v>
      </c>
      <c r="AY147" s="10"/>
      <c r="AZ147" s="11"/>
      <c r="BD147" s="6"/>
      <c r="BE147" s="7">
        <v>10000</v>
      </c>
      <c r="BF147" s="8">
        <v>0</v>
      </c>
      <c r="BG147" s="9">
        <f t="shared" si="68"/>
        <v>0</v>
      </c>
      <c r="BH147" s="10"/>
      <c r="BI147" s="11"/>
      <c r="BM147" s="6"/>
      <c r="BN147" s="7">
        <v>10000</v>
      </c>
      <c r="BO147" s="8">
        <v>0</v>
      </c>
      <c r="BP147" s="9">
        <f t="shared" si="69"/>
        <v>0</v>
      </c>
      <c r="BQ147" s="10"/>
      <c r="BR147" s="11"/>
    </row>
    <row r="148" spans="2:70" x14ac:dyDescent="0.3">
      <c r="B148" s="6"/>
      <c r="C148" s="7">
        <v>100000</v>
      </c>
      <c r="D148" s="8">
        <v>0</v>
      </c>
      <c r="E148" s="53">
        <f t="shared" si="63"/>
        <v>0</v>
      </c>
      <c r="F148" s="10"/>
      <c r="G148" s="11"/>
      <c r="K148" s="6"/>
      <c r="L148" s="7">
        <v>100000</v>
      </c>
      <c r="M148" s="8">
        <v>0</v>
      </c>
      <c r="N148" s="53">
        <f t="shared" si="64"/>
        <v>0</v>
      </c>
      <c r="O148" s="10"/>
      <c r="P148" s="11"/>
      <c r="T148" s="6"/>
      <c r="U148" s="7">
        <v>100000</v>
      </c>
      <c r="V148" s="8">
        <v>0</v>
      </c>
      <c r="W148" s="46">
        <f t="shared" si="62"/>
        <v>0</v>
      </c>
      <c r="X148" s="10"/>
      <c r="Y148" s="11"/>
      <c r="AC148" s="6"/>
      <c r="AD148" s="7">
        <v>100000</v>
      </c>
      <c r="AE148" s="8">
        <v>0</v>
      </c>
      <c r="AF148" s="9">
        <f t="shared" si="65"/>
        <v>0</v>
      </c>
      <c r="AG148" s="10"/>
      <c r="AH148" s="11"/>
      <c r="AL148" s="6"/>
      <c r="AM148" s="7">
        <v>100000</v>
      </c>
      <c r="AN148" s="8">
        <v>0</v>
      </c>
      <c r="AO148" s="9">
        <f t="shared" si="66"/>
        <v>0</v>
      </c>
      <c r="AP148" s="10"/>
      <c r="AQ148" s="11"/>
      <c r="AU148" s="6"/>
      <c r="AV148" s="7">
        <v>100000</v>
      </c>
      <c r="AW148" s="8">
        <v>0</v>
      </c>
      <c r="AX148" s="9">
        <f t="shared" si="67"/>
        <v>0</v>
      </c>
      <c r="AY148" s="10"/>
      <c r="AZ148" s="11"/>
      <c r="BD148" s="6"/>
      <c r="BE148" s="7">
        <v>100000</v>
      </c>
      <c r="BF148" s="8">
        <v>0</v>
      </c>
      <c r="BG148" s="9">
        <f t="shared" si="68"/>
        <v>0</v>
      </c>
      <c r="BH148" s="10"/>
      <c r="BI148" s="11"/>
      <c r="BM148" s="6"/>
      <c r="BN148" s="7">
        <v>100000</v>
      </c>
      <c r="BO148" s="8">
        <v>0</v>
      </c>
      <c r="BP148" s="9">
        <f t="shared" si="69"/>
        <v>0</v>
      </c>
      <c r="BQ148" s="10"/>
      <c r="BR148" s="11"/>
    </row>
    <row r="149" spans="2:70" x14ac:dyDescent="0.3">
      <c r="B149" s="6"/>
      <c r="C149" s="7">
        <v>100000</v>
      </c>
      <c r="D149" s="8">
        <v>0</v>
      </c>
      <c r="E149" s="53">
        <f t="shared" si="63"/>
        <v>0</v>
      </c>
      <c r="F149" s="9">
        <f>AVERAGE(E148:E150)</f>
        <v>0</v>
      </c>
      <c r="G149" s="11"/>
      <c r="K149" s="6"/>
      <c r="L149" s="7">
        <v>100000</v>
      </c>
      <c r="M149" s="8">
        <v>0</v>
      </c>
      <c r="N149" s="53">
        <f t="shared" si="64"/>
        <v>0</v>
      </c>
      <c r="O149" s="9">
        <f>AVERAGE(N148:N150)</f>
        <v>0</v>
      </c>
      <c r="P149" s="11"/>
      <c r="T149" s="6"/>
      <c r="U149" s="7">
        <v>100000</v>
      </c>
      <c r="V149" s="8">
        <v>0</v>
      </c>
      <c r="W149" s="46">
        <f t="shared" si="62"/>
        <v>0</v>
      </c>
      <c r="X149" s="9">
        <f>AVERAGE(W148:W150)</f>
        <v>0</v>
      </c>
      <c r="Y149" s="11"/>
      <c r="AC149" s="6"/>
      <c r="AD149" s="7">
        <v>100000</v>
      </c>
      <c r="AE149" s="8">
        <v>0</v>
      </c>
      <c r="AF149" s="9">
        <f t="shared" si="65"/>
        <v>0</v>
      </c>
      <c r="AG149" s="9">
        <f>AVERAGE(AF148:AF150)</f>
        <v>0</v>
      </c>
      <c r="AH149" s="11"/>
      <c r="AL149" s="6"/>
      <c r="AM149" s="7">
        <v>100000</v>
      </c>
      <c r="AN149" s="8">
        <v>0</v>
      </c>
      <c r="AO149" s="9">
        <f t="shared" si="66"/>
        <v>0</v>
      </c>
      <c r="AP149" s="9">
        <f>AVERAGE(AO148:AO150)</f>
        <v>0</v>
      </c>
      <c r="AQ149" s="11"/>
      <c r="AU149" s="6"/>
      <c r="AV149" s="7">
        <v>100000</v>
      </c>
      <c r="AW149" s="8">
        <v>0</v>
      </c>
      <c r="AX149" s="9">
        <f t="shared" si="67"/>
        <v>0</v>
      </c>
      <c r="AY149" s="9">
        <f>AVERAGE(AX148:AX150)</f>
        <v>0</v>
      </c>
      <c r="AZ149" s="11"/>
      <c r="BD149" s="6"/>
      <c r="BE149" s="7">
        <v>100000</v>
      </c>
      <c r="BF149" s="8">
        <v>0</v>
      </c>
      <c r="BG149" s="9">
        <f t="shared" si="68"/>
        <v>0</v>
      </c>
      <c r="BH149" s="9">
        <f>AVERAGE(BG148:BG150)</f>
        <v>0</v>
      </c>
      <c r="BI149" s="11"/>
      <c r="BM149" s="6"/>
      <c r="BN149" s="7">
        <v>100000</v>
      </c>
      <c r="BO149" s="8">
        <v>0</v>
      </c>
      <c r="BP149" s="9">
        <f t="shared" si="69"/>
        <v>0</v>
      </c>
      <c r="BQ149" s="9">
        <f>AVERAGE(BP148:BP150)</f>
        <v>0</v>
      </c>
      <c r="BR149" s="11"/>
    </row>
    <row r="150" spans="2:70" ht="15" thickBot="1" x14ac:dyDescent="0.35">
      <c r="B150" s="16"/>
      <c r="C150" s="23">
        <v>100000</v>
      </c>
      <c r="D150" s="18">
        <v>0</v>
      </c>
      <c r="E150" s="54">
        <f t="shared" si="63"/>
        <v>0</v>
      </c>
      <c r="F150" s="19"/>
      <c r="G150" s="20"/>
      <c r="K150" s="16"/>
      <c r="L150" s="23">
        <v>100000</v>
      </c>
      <c r="M150" s="18">
        <v>0</v>
      </c>
      <c r="N150" s="54">
        <f t="shared" si="64"/>
        <v>0</v>
      </c>
      <c r="O150" s="19"/>
      <c r="P150" s="20"/>
      <c r="T150" s="16"/>
      <c r="U150" s="23">
        <v>100000</v>
      </c>
      <c r="V150" s="18">
        <v>0</v>
      </c>
      <c r="W150" s="45">
        <f t="shared" si="62"/>
        <v>0</v>
      </c>
      <c r="X150" s="19"/>
      <c r="Y150" s="20"/>
      <c r="AC150" s="16"/>
      <c r="AD150" s="23">
        <v>100000</v>
      </c>
      <c r="AE150" s="18">
        <v>0</v>
      </c>
      <c r="AF150" s="24">
        <f t="shared" si="65"/>
        <v>0</v>
      </c>
      <c r="AG150" s="19"/>
      <c r="AH150" s="20"/>
      <c r="AL150" s="16"/>
      <c r="AM150" s="23">
        <v>100000</v>
      </c>
      <c r="AN150" s="18">
        <v>0</v>
      </c>
      <c r="AO150" s="24">
        <f t="shared" si="66"/>
        <v>0</v>
      </c>
      <c r="AP150" s="19"/>
      <c r="AQ150" s="20"/>
      <c r="AU150" s="16"/>
      <c r="AV150" s="23">
        <v>100000</v>
      </c>
      <c r="AW150" s="18">
        <v>0</v>
      </c>
      <c r="AX150" s="24">
        <f t="shared" si="67"/>
        <v>0</v>
      </c>
      <c r="AY150" s="19"/>
      <c r="AZ150" s="20"/>
      <c r="BD150" s="16"/>
      <c r="BE150" s="23">
        <v>100000</v>
      </c>
      <c r="BF150" s="18">
        <v>0</v>
      </c>
      <c r="BG150" s="24">
        <f t="shared" si="68"/>
        <v>0</v>
      </c>
      <c r="BH150" s="19"/>
      <c r="BI150" s="20"/>
      <c r="BM150" s="16"/>
      <c r="BN150" s="23">
        <v>100000</v>
      </c>
      <c r="BO150" s="18">
        <v>0</v>
      </c>
      <c r="BP150" s="24">
        <f t="shared" si="69"/>
        <v>0</v>
      </c>
      <c r="BQ150" s="19"/>
      <c r="BR150" s="20"/>
    </row>
    <row r="151" spans="2:70" ht="15" thickTop="1" x14ac:dyDescent="0.3">
      <c r="AE151" s="3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low inoculum (data )</vt:lpstr>
      <vt:lpstr>high ino(data)</vt:lpstr>
      <vt:lpstr>low inoculum (killing rates)</vt:lpstr>
      <vt:lpstr>high inoculum (killing rates)</vt:lpstr>
      <vt:lpstr>low ino(bactericidal effects)</vt:lpstr>
      <vt:lpstr>high ino(bactericidal effect)</vt:lpstr>
      <vt:lpstr>low inoculum (raw data only)</vt:lpstr>
      <vt:lpstr>high inoculum (raw data only)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aude</dc:creator>
  <cp:lastModifiedBy>Alain BOUSQUET-MELOU</cp:lastModifiedBy>
  <cp:lastPrinted>2012-01-25T09:14:17Z</cp:lastPrinted>
  <dcterms:created xsi:type="dcterms:W3CDTF">2011-12-23T07:27:19Z</dcterms:created>
  <dcterms:modified xsi:type="dcterms:W3CDTF">2023-05-25T03:10:59Z</dcterms:modified>
</cp:coreProperties>
</file>