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ran\Desktop\"/>
    </mc:Choice>
  </mc:AlternateContent>
  <bookViews>
    <workbookView xWindow="0" yWindow="0" windowWidth="30720" windowHeight="13380"/>
  </bookViews>
  <sheets>
    <sheet name="emax sigmoid curve" sheetId="1" r:id="rId1"/>
    <sheet name="inhib sigmoid curve" sheetId="2" r:id="rId2"/>
    <sheet name="calculation bactericidal conc" sheetId="3" r:id="rId3"/>
  </sheets>
  <definedNames>
    <definedName name="ec_50" localSheetId="2">'calculation bactericidal conc'!$B$8</definedName>
    <definedName name="ec_50" localSheetId="1">'inhib sigmoid curve'!$B$5</definedName>
    <definedName name="ec_50">'emax sigmoid curve'!$B$5</definedName>
    <definedName name="max" localSheetId="2">'calculation bactericidal conc'!$B$6</definedName>
    <definedName name="max" localSheetId="1">'inhib sigmoid curve'!$B$3</definedName>
    <definedName name="max">'emax sigmoid curve'!$B$3</definedName>
    <definedName name="min" localSheetId="2">'calculation bactericidal conc'!$B$5</definedName>
    <definedName name="min" localSheetId="1">'inhib sigmoid curve'!$B$2</definedName>
    <definedName name="min">'emax sigmoid curve'!$B$2</definedName>
    <definedName name="n" localSheetId="2">'calculation bactericidal conc'!$B$7</definedName>
    <definedName name="n" localSheetId="1">'inhib sigmoid curve'!$B$4</definedName>
    <definedName name="n">'emax sigmoid curve'!$B$4</definedName>
    <definedName name="solver_adj" localSheetId="2" hidden="1">'calculation bactericidal conc'!$D$5</definedName>
    <definedName name="solver_adj" localSheetId="0" hidden="1">'emax sigmoid curve'!$B$2:$B$5</definedName>
    <definedName name="solver_adj" localSheetId="1" hidden="1">'inhib sigmoid curve'!$B$2:$B$5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ng" localSheetId="2" hidden="1">1</definedName>
    <definedName name="solver_eng" localSheetId="0" hidden="1">1</definedName>
    <definedName name="solver_eng" localSheetId="1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lhs1" localSheetId="2" hidden="1">'calculation bactericidal conc'!$B$8</definedName>
    <definedName name="solver_lhs1" localSheetId="0" hidden="1">'emax sigmoid curve'!$B$5</definedName>
    <definedName name="solver_lhs1" localSheetId="1" hidden="1">'inhib sigmoid curve'!$B$5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neg" localSheetId="2" hidden="1">2</definedName>
    <definedName name="solver_neg" localSheetId="0" hidden="1">2</definedName>
    <definedName name="solver_neg" localSheetId="1" hidden="1">2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um" localSheetId="2" hidden="1">0</definedName>
    <definedName name="solver_num" localSheetId="0" hidden="1">1</definedName>
    <definedName name="solver_num" localSheetId="1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'calculation bactericidal conc'!$E$5</definedName>
    <definedName name="solver_opt" localSheetId="0" hidden="1">'emax sigmoid curve'!$B$7</definedName>
    <definedName name="solver_opt" localSheetId="1" hidden="1">'inhib sigmoid curve'!$B$7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el1" localSheetId="2" hidden="1">3</definedName>
    <definedName name="solver_rel1" localSheetId="0" hidden="1">3</definedName>
    <definedName name="solver_rel1" localSheetId="1" hidden="1">3</definedName>
    <definedName name="solver_rhs1" localSheetId="2" hidden="1">0.000001</definedName>
    <definedName name="solver_rhs1" localSheetId="0" hidden="1">0.000001</definedName>
    <definedName name="solver_rhs1" localSheetId="1" hidden="1">0.000001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scl" localSheetId="2" hidden="1">1</definedName>
    <definedName name="solver_scl" localSheetId="0" hidden="1">1</definedName>
    <definedName name="solver_scl" localSheetId="1" hidden="1">1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ol" localSheetId="2" hidden="1">0.01</definedName>
    <definedName name="solver_tol" localSheetId="0" hidden="1">0.01</definedName>
    <definedName name="solver_tol" localSheetId="1" hidden="1">0.01</definedName>
    <definedName name="solver_typ" localSheetId="2" hidden="1">3</definedName>
    <definedName name="solver_typ" localSheetId="0" hidden="1">3</definedName>
    <definedName name="solver_typ" localSheetId="1" hidden="1">3</definedName>
    <definedName name="solver_val" localSheetId="2" hidden="1">-3</definedName>
    <definedName name="solver_val" localSheetId="0" hidden="1">0</definedName>
    <definedName name="solver_val" localSheetId="1" hidden="1">0</definedName>
    <definedName name="solver_ver" localSheetId="2" hidden="1">3</definedName>
    <definedName name="solver_ver" localSheetId="0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H3" i="2"/>
  <c r="H4" i="2"/>
  <c r="H5" i="2"/>
  <c r="H6" i="2"/>
  <c r="H7" i="2"/>
  <c r="H8" i="2"/>
  <c r="H9" i="2"/>
  <c r="H2" i="2"/>
  <c r="H3" i="1"/>
  <c r="H4" i="1"/>
  <c r="H5" i="1"/>
  <c r="H6" i="1"/>
  <c r="H7" i="1"/>
  <c r="H8" i="1"/>
  <c r="H9" i="1"/>
  <c r="H2" i="1"/>
  <c r="B7" i="1" s="1"/>
  <c r="B7" i="2" l="1"/>
</calcChain>
</file>

<file path=xl/sharedStrings.xml><?xml version="1.0" encoding="utf-8"?>
<sst xmlns="http://schemas.openxmlformats.org/spreadsheetml/2006/main" count="66" uniqueCount="37">
  <si>
    <t>x</t>
    <phoneticPr fontId="1"/>
  </si>
  <si>
    <t>y</t>
    <phoneticPr fontId="1"/>
  </si>
  <si>
    <t>ycalc</t>
    <phoneticPr fontId="1"/>
  </si>
  <si>
    <t>Sigmoid Fitting</t>
    <phoneticPr fontId="1"/>
  </si>
  <si>
    <t>min</t>
    <phoneticPr fontId="1"/>
  </si>
  <si>
    <t>max</t>
    <phoneticPr fontId="1"/>
  </si>
  <si>
    <t>n</t>
    <phoneticPr fontId="1"/>
  </si>
  <si>
    <t>ec50</t>
    <phoneticPr fontId="1"/>
  </si>
  <si>
    <t>SSR</t>
    <phoneticPr fontId="1"/>
  </si>
  <si>
    <t>Procedure</t>
    <phoneticPr fontId="1"/>
  </si>
  <si>
    <t>(1) Paste data into the x and y column.</t>
    <phoneticPr fontId="1"/>
  </si>
  <si>
    <t>(5) Set "equall to" section to "Value of 0".</t>
    <phoneticPr fontId="1"/>
  </si>
  <si>
    <t>See  the following reference for details.</t>
    <phoneticPr fontId="1"/>
  </si>
  <si>
    <t>Kemmer G. nd Keller S. (2010) Nonlinear least-squares data fitting in Excel spreadsheets. Nat. Protocols 5, 267–281.</t>
  </si>
  <si>
    <t>&lt;- named cell "ec_50"</t>
    <phoneticPr fontId="1"/>
  </si>
  <si>
    <t>&lt;- named cell "min"</t>
    <phoneticPr fontId="1"/>
  </si>
  <si>
    <t>&lt;- named cell "max"</t>
    <phoneticPr fontId="1"/>
  </si>
  <si>
    <t>&lt;- named cell "n"</t>
    <phoneticPr fontId="1"/>
  </si>
  <si>
    <t>(3) Start Excel Solver (Tools &gt; Solver)</t>
    <phoneticPr fontId="1"/>
  </si>
  <si>
    <t>(4) Set "Target cell" to "B7" (Sum of squared residuals).</t>
    <phoneticPr fontId="1"/>
  </si>
  <si>
    <t>Inhibitory sigmoid Fitting</t>
  </si>
  <si>
    <t>identify the bactericidal concentration</t>
  </si>
  <si>
    <r>
      <rPr>
        <sz val="12"/>
        <color theme="0" tint="-0.499984740745262"/>
        <rFont val="Arial"/>
        <family val="2"/>
      </rPr>
      <t>Paste the values of the equation of the inhibitory sigmoid effect on</t>
    </r>
    <r>
      <rPr>
        <u/>
        <sz val="12"/>
        <color theme="0" tint="-0.499984740745262"/>
        <rFont val="Arial"/>
        <family val="2"/>
      </rPr>
      <t xml:space="preserve"> the average inoculum</t>
    </r>
  </si>
  <si>
    <t>(1) Paste values of the equation (sheet inhib model) into the min/max/n/ec50 parameters.</t>
  </si>
  <si>
    <t>(2) Start Excel Solver (Tools &gt; Solver)</t>
  </si>
  <si>
    <t>(3) Set "Target cell" to "G4" (Sum of squared residuals).</t>
  </si>
  <si>
    <t>(5) Set "variable cell" to F4"</t>
  </si>
  <si>
    <t>(6) Click "Solve" to perform fitting.</t>
  </si>
  <si>
    <t xml:space="preserve">(7) Close the solver window and check the F4 cell which corresponds to the minimal bactericidal concentration </t>
  </si>
  <si>
    <t>(7) Set "Variable cell" to "C7"</t>
  </si>
  <si>
    <t>(8) Click "Solve" to perform fitting.</t>
  </si>
  <si>
    <t>(9) Close the solver window and check the graph to see if the calculated curve fitted well.</t>
  </si>
  <si>
    <t>x = conc</t>
  </si>
  <si>
    <t>y= effects</t>
  </si>
  <si>
    <t>(2) Enter approximative values(by eyes)  into the min/max/n/ec50 parameters.</t>
  </si>
  <si>
    <t>(6) If necessary, add constraints like EC50&gt;0 by clicking "Add"</t>
  </si>
  <si>
    <t>(4) Set "equal to" section to "Value of -3". Indeed, you are looking for the concentration (x) that will give  an effect of -3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</si>
</sst>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2"/>
      <color theme="1"/>
      <name val="HelveticaNeue"/>
      <family val="2"/>
      <charset val="128"/>
    </font>
    <font>
      <sz val="6"/>
      <name val="HelveticaNeue"/>
      <family val="2"/>
      <charset val="128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64" fontId="6" fillId="0" borderId="0" xfId="0" applyNumberFormat="1" applyFont="1" applyAlignment="1"/>
    <xf numFmtId="2" fontId="0" fillId="0" borderId="0" xfId="0" applyNumberFormat="1" applyAlignment="1"/>
    <xf numFmtId="2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215874015748033E-2"/>
          <c:y val="2.1582733812949641E-2"/>
          <c:w val="0.81113549606299218"/>
          <c:h val="0.802411771370305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'emax sigmoid curve'!$G$1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'emax sigmoid curve'!$F$2:$F$50</c:f>
              <c:numCache>
                <c:formatCode>0.0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'emax sigmoid curve'!$G$2:$G$50</c:f>
              <c:numCache>
                <c:formatCode>0.00</c:formatCode>
                <c:ptCount val="49"/>
                <c:pt idx="0">
                  <c:v>0</c:v>
                </c:pt>
                <c:pt idx="1">
                  <c:v>9.6851429458325597</c:v>
                </c:pt>
                <c:pt idx="2">
                  <c:v>46.434428738984771</c:v>
                </c:pt>
                <c:pt idx="3">
                  <c:v>50.441396436676733</c:v>
                </c:pt>
                <c:pt idx="4">
                  <c:v>55.751284587651831</c:v>
                </c:pt>
                <c:pt idx="5">
                  <c:v>72.171388855587878</c:v>
                </c:pt>
                <c:pt idx="6">
                  <c:v>81.503077576436084</c:v>
                </c:pt>
                <c:pt idx="7">
                  <c:v>89.877984555977804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D4-CD40-A28F-6C7731B9F17E}"/>
            </c:ext>
          </c:extLst>
        </c:ser>
        <c:ser>
          <c:idx val="1"/>
          <c:order val="1"/>
          <c:tx>
            <c:strRef>
              <c:f>'emax sigmoid curve'!$H$1</c:f>
              <c:strCache>
                <c:ptCount val="1"/>
                <c:pt idx="0">
                  <c:v>ycalc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'emax sigmoid curve'!$F$2:$F$50</c:f>
              <c:numCache>
                <c:formatCode>0.0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'emax sigmoid curve'!$H$2:$H$50</c:f>
              <c:numCache>
                <c:formatCode>General</c:formatCode>
                <c:ptCount val="49"/>
                <c:pt idx="0">
                  <c:v>-1.7914379653641883</c:v>
                </c:pt>
                <c:pt idx="1">
                  <c:v>16.854361100779336</c:v>
                </c:pt>
                <c:pt idx="2">
                  <c:v>36.927288815220074</c:v>
                </c:pt>
                <c:pt idx="3">
                  <c:v>49.476330734785229</c:v>
                </c:pt>
                <c:pt idx="4">
                  <c:v>61.952574989353906</c:v>
                </c:pt>
                <c:pt idx="5">
                  <c:v>72.934124101693101</c:v>
                </c:pt>
                <c:pt idx="6">
                  <c:v>81.610878088895205</c:v>
                </c:pt>
                <c:pt idx="7">
                  <c:v>87.900062801299754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D4-CD40-A28F-6C7731B9F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557024"/>
        <c:axId val="1089558704"/>
      </c:scatterChart>
      <c:valAx>
        <c:axId val="108955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89558704"/>
        <c:crosses val="autoZero"/>
        <c:crossBetween val="midCat"/>
      </c:valAx>
      <c:valAx>
        <c:axId val="10895587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8955702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215874015748033E-2"/>
          <c:y val="2.1582733812949641E-2"/>
          <c:w val="0.81113549606299218"/>
          <c:h val="0.802411771370305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'inhib sigmoid curve'!$G$1</c:f>
              <c:strCache>
                <c:ptCount val="1"/>
                <c:pt idx="0">
                  <c:v>y= effects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'inhib sigmoid curve'!$F$2:$F$9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'inhib sigmoid curve'!$G$2:$G$9</c:f>
              <c:numCache>
                <c:formatCode>0.00</c:formatCode>
                <c:ptCount val="8"/>
                <c:pt idx="0">
                  <c:v>0.28213571521928138</c:v>
                </c:pt>
                <c:pt idx="1">
                  <c:v>-8.8045629527840674E-2</c:v>
                </c:pt>
                <c:pt idx="2">
                  <c:v>-1.3740940135031003</c:v>
                </c:pt>
                <c:pt idx="3">
                  <c:v>-1.2385606273598313</c:v>
                </c:pt>
                <c:pt idx="4">
                  <c:v>-1.6867903314062964</c:v>
                </c:pt>
                <c:pt idx="5">
                  <c:v>-2</c:v>
                </c:pt>
                <c:pt idx="6">
                  <c:v>-1.9888618026444238</c:v>
                </c:pt>
                <c:pt idx="7">
                  <c:v>-2.3421233737576563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DC-44F4-993E-96923F3F7B2E}"/>
            </c:ext>
          </c:extLst>
        </c:ser>
        <c:ser>
          <c:idx val="1"/>
          <c:order val="1"/>
          <c:tx>
            <c:strRef>
              <c:f>'inhib sigmoid curve'!$H$1</c:f>
              <c:strCache>
                <c:ptCount val="1"/>
                <c:pt idx="0">
                  <c:v>ycalc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'inhib sigmoid curve'!$F$2:$F$9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'inhib sigmoid curve'!$H$2:$H$9</c:f>
              <c:numCache>
                <c:formatCode>General</c:formatCode>
                <c:ptCount val="8"/>
                <c:pt idx="0">
                  <c:v>0.33282276145322959</c:v>
                </c:pt>
                <c:pt idx="1">
                  <c:v>-0.26636061444204645</c:v>
                </c:pt>
                <c:pt idx="2">
                  <c:v>-1.0304925413895059</c:v>
                </c:pt>
                <c:pt idx="3">
                  <c:v>-1.4341690939956744</c:v>
                </c:pt>
                <c:pt idx="4">
                  <c:v>-1.7573531270506781</c:v>
                </c:pt>
                <c:pt idx="5">
                  <c:v>-1.9780640745154865</c:v>
                </c:pt>
                <c:pt idx="6">
                  <c:v>-2.1129238229326268</c:v>
                </c:pt>
                <c:pt idx="7">
                  <c:v>-2.1897989129576421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DC-44F4-993E-96923F3F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557024"/>
        <c:axId val="1089558704"/>
      </c:scatterChart>
      <c:valAx>
        <c:axId val="108955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89558704"/>
        <c:crosses val="autoZero"/>
        <c:crossBetween val="midCat"/>
      </c:valAx>
      <c:valAx>
        <c:axId val="10895587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8955702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11</xdr:row>
      <xdr:rowOff>152400</xdr:rowOff>
    </xdr:from>
    <xdr:to>
      <xdr:col>4</xdr:col>
      <xdr:colOff>800100</xdr:colOff>
      <xdr:row>30</xdr:row>
      <xdr:rowOff>63500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A6BADFA-8CCA-6544-AC69-F9A93A18B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107949</xdr:colOff>
      <xdr:row>11</xdr:row>
      <xdr:rowOff>152399</xdr:rowOff>
    </xdr:from>
    <xdr:to>
      <xdr:col>8</xdr:col>
      <xdr:colOff>714374</xdr:colOff>
      <xdr:row>34</xdr:row>
      <xdr:rowOff>142874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A6BADFA-8CCA-6544-AC69-F9A93A18B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F20" sqref="F20"/>
    </sheetView>
  </sheetViews>
  <sheetFormatPr baseColWidth="10" defaultColWidth="10.75" defaultRowHeight="15"/>
  <cols>
    <col min="1" max="7" width="10.75" style="2"/>
    <col min="8" max="8" width="10.75" style="3"/>
    <col min="9" max="16384" width="10.75" style="2"/>
  </cols>
  <sheetData>
    <row r="1" spans="1:10" ht="15.75">
      <c r="A1" s="1" t="s">
        <v>3</v>
      </c>
      <c r="F1" s="2" t="s">
        <v>0</v>
      </c>
      <c r="G1" s="2" t="s">
        <v>1</v>
      </c>
      <c r="H1" s="3" t="s">
        <v>2</v>
      </c>
    </row>
    <row r="2" spans="1:10" ht="15.75">
      <c r="A2" s="2" t="s">
        <v>4</v>
      </c>
      <c r="B2" s="2">
        <v>-1.7914379653641883</v>
      </c>
      <c r="C2" s="3" t="s">
        <v>15</v>
      </c>
      <c r="F2" s="5">
        <v>0</v>
      </c>
      <c r="G2" s="6">
        <v>0</v>
      </c>
      <c r="H2" s="3">
        <f t="shared" ref="H2:H9" si="0">min+((max-min)*(F2^n))/(F2^n+(ec_50)^n)</f>
        <v>-1.7914379653641883</v>
      </c>
      <c r="J2" s="4" t="s">
        <v>9</v>
      </c>
    </row>
    <row r="3" spans="1:10" ht="15.75">
      <c r="A3" s="2" t="s">
        <v>5</v>
      </c>
      <c r="B3" s="2">
        <v>99.550439397103361</v>
      </c>
      <c r="C3" s="3" t="s">
        <v>16</v>
      </c>
      <c r="F3" s="5">
        <v>1</v>
      </c>
      <c r="G3" s="6">
        <v>9.6851429458325597</v>
      </c>
      <c r="H3" s="3">
        <f t="shared" si="0"/>
        <v>16.854361100779336</v>
      </c>
      <c r="J3" s="3" t="s">
        <v>10</v>
      </c>
    </row>
    <row r="4" spans="1:10" ht="15.75">
      <c r="A4" s="2" t="s">
        <v>6</v>
      </c>
      <c r="B4" s="2">
        <v>0.72765185416213918</v>
      </c>
      <c r="C4" s="3" t="s">
        <v>17</v>
      </c>
      <c r="F4" s="5">
        <v>4</v>
      </c>
      <c r="G4" s="6">
        <v>46.434428738984771</v>
      </c>
      <c r="H4" s="3">
        <f t="shared" si="0"/>
        <v>36.927288815220074</v>
      </c>
      <c r="J4" s="3" t="s">
        <v>34</v>
      </c>
    </row>
    <row r="5" spans="1:10" ht="15.75">
      <c r="A5" s="2" t="s">
        <v>7</v>
      </c>
      <c r="B5" s="2">
        <v>7.7451428475586983</v>
      </c>
      <c r="C5" s="3" t="s">
        <v>14</v>
      </c>
      <c r="F5" s="5">
        <v>8</v>
      </c>
      <c r="G5" s="6">
        <v>50.441396436676733</v>
      </c>
      <c r="H5" s="3">
        <f t="shared" si="0"/>
        <v>49.476330734785229</v>
      </c>
      <c r="J5" s="3" t="s">
        <v>18</v>
      </c>
    </row>
    <row r="6" spans="1:10" ht="15.75">
      <c r="F6" s="5">
        <v>16</v>
      </c>
      <c r="G6" s="6">
        <v>55.751284587651831</v>
      </c>
      <c r="H6" s="3">
        <f t="shared" si="0"/>
        <v>61.952574989353906</v>
      </c>
      <c r="J6" s="3" t="s">
        <v>19</v>
      </c>
    </row>
    <row r="7" spans="1:10" ht="15.75">
      <c r="A7" s="3" t="s">
        <v>8</v>
      </c>
      <c r="B7" s="3">
        <f>SUMXMY2(G2:G49,H2:H49)</f>
        <v>188.88556339598321</v>
      </c>
      <c r="F7" s="5">
        <v>32</v>
      </c>
      <c r="G7" s="6">
        <v>72.171388855587878</v>
      </c>
      <c r="H7" s="3">
        <f t="shared" si="0"/>
        <v>72.934124101693101</v>
      </c>
      <c r="J7" s="3" t="s">
        <v>11</v>
      </c>
    </row>
    <row r="8" spans="1:10" ht="15.75">
      <c r="F8" s="5">
        <v>64</v>
      </c>
      <c r="G8" s="6">
        <v>81.503077576436084</v>
      </c>
      <c r="H8" s="3">
        <f t="shared" si="0"/>
        <v>81.610878088895205</v>
      </c>
      <c r="J8" s="3" t="s">
        <v>35</v>
      </c>
    </row>
    <row r="9" spans="1:10" ht="15.75">
      <c r="F9" s="5">
        <v>128</v>
      </c>
      <c r="G9" s="6">
        <v>89.877984555977804</v>
      </c>
      <c r="H9" s="3">
        <f t="shared" si="0"/>
        <v>87.900062801299754</v>
      </c>
      <c r="J9" s="3" t="s">
        <v>29</v>
      </c>
    </row>
    <row r="10" spans="1:10">
      <c r="A10" s="3"/>
      <c r="B10" s="3"/>
      <c r="J10" s="3" t="s">
        <v>30</v>
      </c>
    </row>
    <row r="11" spans="1:10">
      <c r="J11" s="3" t="s">
        <v>31</v>
      </c>
    </row>
    <row r="12" spans="1:10">
      <c r="J12" s="3"/>
    </row>
    <row r="13" spans="1:10">
      <c r="J13" s="3" t="s">
        <v>12</v>
      </c>
    </row>
    <row r="14" spans="1:10">
      <c r="J14" s="3" t="s">
        <v>13</v>
      </c>
    </row>
  </sheetData>
  <sortState ref="F2:H49">
    <sortCondition ref="F2:F49"/>
  </sortState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3" sqref="J3:J14"/>
    </sheetView>
  </sheetViews>
  <sheetFormatPr baseColWidth="10" defaultColWidth="10.75" defaultRowHeight="15"/>
  <cols>
    <col min="1" max="7" width="10.75" style="2"/>
    <col min="8" max="8" width="10.75" style="3"/>
    <col min="9" max="16384" width="10.75" style="2"/>
  </cols>
  <sheetData>
    <row r="1" spans="1:10" ht="15.75">
      <c r="A1" s="1" t="s">
        <v>20</v>
      </c>
      <c r="F1" s="2" t="s">
        <v>32</v>
      </c>
      <c r="G1" s="2" t="s">
        <v>33</v>
      </c>
      <c r="H1" s="3" t="s">
        <v>2</v>
      </c>
    </row>
    <row r="2" spans="1:10" ht="15.75">
      <c r="A2" s="2" t="s">
        <v>4</v>
      </c>
      <c r="B2" s="2">
        <v>-2.2795383675071972</v>
      </c>
      <c r="C2" s="3" t="s">
        <v>15</v>
      </c>
      <c r="F2" s="5">
        <v>0</v>
      </c>
      <c r="G2" s="6">
        <v>0.28213571521928138</v>
      </c>
      <c r="H2" s="3">
        <f t="shared" ref="H2:H9" si="0">max-((max-min)*(F2^n))/(F2^n+(ec_50)^n)</f>
        <v>0.33282276145322959</v>
      </c>
      <c r="J2" s="4" t="s">
        <v>9</v>
      </c>
    </row>
    <row r="3" spans="1:10" ht="15.75">
      <c r="A3" s="2" t="s">
        <v>5</v>
      </c>
      <c r="B3" s="2">
        <v>0.33282276145322959</v>
      </c>
      <c r="C3" s="3" t="s">
        <v>16</v>
      </c>
      <c r="F3" s="5">
        <v>1</v>
      </c>
      <c r="G3" s="6">
        <v>-8.8045629527840674E-2</v>
      </c>
      <c r="H3" s="3">
        <f t="shared" si="0"/>
        <v>-0.26636061444204645</v>
      </c>
      <c r="J3" s="3" t="s">
        <v>10</v>
      </c>
    </row>
    <row r="4" spans="1:10" ht="15.75">
      <c r="A4" s="2" t="s">
        <v>6</v>
      </c>
      <c r="B4" s="2">
        <v>0.9373489556403144</v>
      </c>
      <c r="C4" s="3" t="s">
        <v>17</v>
      </c>
      <c r="F4" s="5">
        <v>4</v>
      </c>
      <c r="G4" s="6">
        <v>-1.3740940135031003</v>
      </c>
      <c r="H4" s="3">
        <f t="shared" si="0"/>
        <v>-1.0304925413895059</v>
      </c>
      <c r="J4" s="3" t="s">
        <v>34</v>
      </c>
    </row>
    <row r="5" spans="1:10" ht="15.75">
      <c r="A5" s="2" t="s">
        <v>7</v>
      </c>
      <c r="B5" s="2">
        <v>3.6433508096191627</v>
      </c>
      <c r="C5" s="3" t="s">
        <v>14</v>
      </c>
      <c r="F5" s="5">
        <v>8</v>
      </c>
      <c r="G5" s="6">
        <v>-1.2385606273598313</v>
      </c>
      <c r="H5" s="3">
        <f t="shared" si="0"/>
        <v>-1.4341690939956744</v>
      </c>
      <c r="J5" s="3" t="s">
        <v>18</v>
      </c>
    </row>
    <row r="6" spans="1:10">
      <c r="F6" s="5">
        <v>16</v>
      </c>
      <c r="G6" s="7">
        <v>-1.6867903314062964</v>
      </c>
      <c r="H6" s="3">
        <f t="shared" si="0"/>
        <v>-1.7573531270506781</v>
      </c>
      <c r="J6" s="3" t="s">
        <v>19</v>
      </c>
    </row>
    <row r="7" spans="1:10" ht="15.75">
      <c r="A7" s="3" t="s">
        <v>8</v>
      </c>
      <c r="B7" s="3">
        <f>SUMXMY2(G2:G49,H2:H49)</f>
        <v>0.2347444735511493</v>
      </c>
      <c r="F7" s="5">
        <v>32</v>
      </c>
      <c r="G7" s="6">
        <v>-2</v>
      </c>
      <c r="H7" s="3">
        <f t="shared" si="0"/>
        <v>-1.9780640745154865</v>
      </c>
      <c r="J7" s="3" t="s">
        <v>11</v>
      </c>
    </row>
    <row r="8" spans="1:10" ht="15.75">
      <c r="F8" s="5">
        <v>64</v>
      </c>
      <c r="G8" s="6">
        <v>-1.9888618026444238</v>
      </c>
      <c r="H8" s="3">
        <f t="shared" si="0"/>
        <v>-2.1129238229326268</v>
      </c>
      <c r="J8" s="3" t="s">
        <v>35</v>
      </c>
    </row>
    <row r="9" spans="1:10" ht="15.75">
      <c r="F9" s="5">
        <v>128</v>
      </c>
      <c r="G9" s="6">
        <v>-2.3421233737576563</v>
      </c>
      <c r="H9" s="3">
        <f t="shared" si="0"/>
        <v>-2.1897989129576421</v>
      </c>
      <c r="J9" s="3" t="s">
        <v>29</v>
      </c>
    </row>
    <row r="10" spans="1:10">
      <c r="A10" s="3"/>
      <c r="B10" s="3"/>
      <c r="J10" s="3" t="s">
        <v>30</v>
      </c>
    </row>
    <row r="11" spans="1:10">
      <c r="J11" s="3" t="s">
        <v>31</v>
      </c>
    </row>
    <row r="12" spans="1:10">
      <c r="J12" s="3"/>
    </row>
    <row r="13" spans="1:10">
      <c r="J13" s="3" t="s">
        <v>12</v>
      </c>
    </row>
    <row r="14" spans="1:10">
      <c r="J14" s="3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4" sqref="E14"/>
    </sheetView>
  </sheetViews>
  <sheetFormatPr baseColWidth="10" defaultColWidth="10.75" defaultRowHeight="15"/>
  <cols>
    <col min="1" max="4" width="10.75" style="2"/>
    <col min="5" max="5" width="10.75" style="3"/>
    <col min="6" max="16384" width="10.75" style="2"/>
  </cols>
  <sheetData>
    <row r="1" spans="1:7" ht="15.75">
      <c r="A1" s="1" t="s">
        <v>21</v>
      </c>
    </row>
    <row r="2" spans="1:7">
      <c r="A2" s="3" t="s">
        <v>22</v>
      </c>
    </row>
    <row r="3" spans="1:7">
      <c r="A3" s="3"/>
    </row>
    <row r="4" spans="1:7" ht="15.75">
      <c r="A4" s="3"/>
      <c r="D4" s="2" t="s">
        <v>0</v>
      </c>
      <c r="E4" s="3" t="s">
        <v>2</v>
      </c>
      <c r="G4" s="4" t="s">
        <v>9</v>
      </c>
    </row>
    <row r="5" spans="1:7">
      <c r="A5" s="2" t="s">
        <v>4</v>
      </c>
      <c r="B5" s="2">
        <v>-7.5174416213985387</v>
      </c>
      <c r="D5" s="5">
        <v>4.6888593164537129</v>
      </c>
      <c r="E5" s="3">
        <f>max-((max-min)*(D5^n))/(D5^n+(ec_50)^n)</f>
        <v>-3.0000000673172953</v>
      </c>
      <c r="G5" s="3" t="s">
        <v>23</v>
      </c>
    </row>
    <row r="6" spans="1:7">
      <c r="A6" s="2" t="s">
        <v>5</v>
      </c>
      <c r="B6" s="2">
        <v>0.135285876748064</v>
      </c>
      <c r="D6" s="5"/>
      <c r="G6" s="3" t="s">
        <v>24</v>
      </c>
    </row>
    <row r="7" spans="1:7">
      <c r="A7" s="2" t="s">
        <v>6</v>
      </c>
      <c r="B7" s="2">
        <v>0.72761958363457446</v>
      </c>
      <c r="D7" s="5"/>
      <c r="G7" s="3" t="s">
        <v>25</v>
      </c>
    </row>
    <row r="8" spans="1:7">
      <c r="A8" s="2" t="s">
        <v>7</v>
      </c>
      <c r="B8" s="2">
        <v>7.7456771859941584</v>
      </c>
      <c r="D8" s="5"/>
      <c r="G8" s="3" t="s">
        <v>36</v>
      </c>
    </row>
    <row r="9" spans="1:7">
      <c r="D9" s="5"/>
      <c r="G9" s="3" t="s">
        <v>26</v>
      </c>
    </row>
    <row r="10" spans="1:7">
      <c r="A10" s="3"/>
      <c r="B10" s="3"/>
      <c r="D10" s="5"/>
      <c r="G10" s="3" t="s">
        <v>27</v>
      </c>
    </row>
    <row r="11" spans="1:7">
      <c r="D11" s="5"/>
      <c r="G11" s="3" t="s">
        <v>28</v>
      </c>
    </row>
    <row r="12" spans="1:7">
      <c r="D12" s="5"/>
      <c r="G12" s="3"/>
    </row>
    <row r="13" spans="1:7">
      <c r="A13" s="3"/>
      <c r="B13" s="3"/>
      <c r="G13" s="3"/>
    </row>
    <row r="14" spans="1:7">
      <c r="G14" s="3"/>
    </row>
    <row r="15" spans="1:7">
      <c r="G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emax sigmoid curve</vt:lpstr>
      <vt:lpstr>inhib sigmoid curve</vt:lpstr>
      <vt:lpstr>calculation bactericidal conc</vt:lpstr>
      <vt:lpstr>'calculation bactericidal conc'!ec_50</vt:lpstr>
      <vt:lpstr>'inhib sigmoid curve'!ec_50</vt:lpstr>
      <vt:lpstr>ec_50</vt:lpstr>
      <vt:lpstr>'calculation bactericidal conc'!max</vt:lpstr>
      <vt:lpstr>'inhib sigmoid curve'!max</vt:lpstr>
      <vt:lpstr>max</vt:lpstr>
      <vt:lpstr>'calculation bactericidal conc'!min</vt:lpstr>
      <vt:lpstr>'inhib sigmoid curve'!min</vt:lpstr>
      <vt:lpstr>min</vt:lpstr>
      <vt:lpstr>'calculation bactericidal conc'!n</vt:lpstr>
      <vt:lpstr>'inhib sigmoid curve'!n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OHGANE</dc:creator>
  <cp:lastModifiedBy>Aude Ferran</cp:lastModifiedBy>
  <dcterms:created xsi:type="dcterms:W3CDTF">2019-10-15T05:54:20Z</dcterms:created>
  <dcterms:modified xsi:type="dcterms:W3CDTF">2022-05-07T07:30:22Z</dcterms:modified>
</cp:coreProperties>
</file>